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30" windowWidth="15480" windowHeight="9070" tabRatio="859"/>
  </bookViews>
  <sheets>
    <sheet name="БОШ-ЮНОШИ - Личники" sheetId="16" r:id="rId1"/>
    <sheet name="БОШ-Итог (Юноши)" sheetId="33" r:id="rId2"/>
    <sheet name="БОШ-Девушки - Личники" sheetId="35" r:id="rId3"/>
    <sheet name="БОШ-Итог (Дев.)" sheetId="36" r:id="rId4"/>
    <sheet name="ЮНОШИ - (СОШ)" sheetId="37" r:id="rId5"/>
    <sheet name="ДЕВ - (СОШ)" sheetId="17" r:id="rId6"/>
    <sheet name="ЮНОШИ - (ООШ)" sheetId="38" r:id="rId7"/>
    <sheet name="Дев. - (ООШ)" sheetId="39" r:id="rId8"/>
  </sheets>
  <definedNames>
    <definedName name="_xlnm.Print_Area" localSheetId="3">'БОШ-Итог (Дев.)'!$A$1:$H$15</definedName>
    <definedName name="_xlnm.Print_Area" localSheetId="1">'БОШ-Итог (Юноши)'!$A$1:$H$15</definedName>
  </definedNames>
  <calcPr calcId="124519" refMode="R1C1"/>
</workbook>
</file>

<file path=xl/calcChain.xml><?xml version="1.0" encoding="utf-8"?>
<calcChain xmlns="http://schemas.openxmlformats.org/spreadsheetml/2006/main">
  <c r="H8" i="39"/>
  <c r="D11" i="36"/>
  <c r="D7"/>
  <c r="D8"/>
  <c r="D9"/>
  <c r="D10"/>
  <c r="D12"/>
  <c r="D13"/>
  <c r="C7"/>
  <c r="C8"/>
  <c r="C9"/>
  <c r="C10"/>
  <c r="C11"/>
  <c r="C12"/>
  <c r="C13"/>
  <c r="B7"/>
  <c r="B8"/>
  <c r="B9"/>
  <c r="B10"/>
  <c r="B11"/>
  <c r="B12"/>
  <c r="B13"/>
  <c r="D6"/>
  <c r="C6"/>
  <c r="B6"/>
  <c r="H6" i="39" l="1"/>
  <c r="H9"/>
  <c r="H7"/>
  <c r="H9" i="38"/>
  <c r="H8"/>
  <c r="H6"/>
  <c r="H18" i="37"/>
  <c r="H9"/>
  <c r="H11"/>
  <c r="H13"/>
  <c r="H8"/>
  <c r="H6"/>
  <c r="H14"/>
  <c r="H7"/>
  <c r="H7" i="38"/>
  <c r="H16" i="37"/>
  <c r="H19"/>
  <c r="H15"/>
  <c r="H12"/>
  <c r="H10"/>
  <c r="H20"/>
  <c r="H21"/>
  <c r="H17"/>
  <c r="H6" i="35"/>
  <c r="H11"/>
  <c r="E11" i="36" s="1"/>
  <c r="H10" i="35"/>
  <c r="H9"/>
  <c r="E9" i="36" s="1"/>
  <c r="H13" i="35"/>
  <c r="E13" i="36" s="1"/>
  <c r="H7" i="35"/>
  <c r="E7" i="36" s="1"/>
  <c r="H12" i="35"/>
  <c r="H8"/>
  <c r="E6" i="36" l="1"/>
  <c r="E8"/>
  <c r="F8"/>
  <c r="E10"/>
  <c r="F10"/>
  <c r="F6"/>
  <c r="F12"/>
  <c r="E12"/>
  <c r="G8" l="1"/>
  <c r="H8" s="1"/>
  <c r="G6"/>
  <c r="H6" s="1"/>
  <c r="G12"/>
  <c r="H12" s="1"/>
  <c r="G10"/>
  <c r="H10" s="1"/>
  <c r="D7" i="33" l="1"/>
  <c r="D8"/>
  <c r="D9"/>
  <c r="D10"/>
  <c r="D11"/>
  <c r="D12"/>
  <c r="D13"/>
  <c r="D6"/>
  <c r="C7"/>
  <c r="C8"/>
  <c r="C9"/>
  <c r="C10"/>
  <c r="C11"/>
  <c r="C12"/>
  <c r="C13"/>
  <c r="C6"/>
  <c r="B7"/>
  <c r="B8"/>
  <c r="B9"/>
  <c r="B10"/>
  <c r="B11"/>
  <c r="B12"/>
  <c r="B13"/>
  <c r="B6"/>
  <c r="H6" i="16" l="1"/>
  <c r="H13"/>
  <c r="H11"/>
  <c r="H12"/>
  <c r="H7"/>
  <c r="H8"/>
  <c r="H9"/>
  <c r="H10"/>
  <c r="F10" i="33" l="1"/>
  <c r="E9"/>
  <c r="E11"/>
  <c r="F12"/>
  <c r="E8"/>
  <c r="F8"/>
  <c r="E7"/>
  <c r="E13"/>
  <c r="E6"/>
  <c r="F6"/>
  <c r="E10"/>
  <c r="E12"/>
  <c r="H8" i="17" l="1"/>
  <c r="H12"/>
  <c r="H15"/>
  <c r="H18"/>
  <c r="H10"/>
  <c r="H17"/>
  <c r="H21"/>
  <c r="H14"/>
  <c r="H6"/>
  <c r="H20"/>
  <c r="H11"/>
  <c r="H16"/>
  <c r="H13"/>
  <c r="H19"/>
  <c r="H9"/>
  <c r="H7"/>
  <c r="G6" i="33" l="1"/>
  <c r="H6" s="1"/>
  <c r="G8"/>
  <c r="H8" s="1"/>
  <c r="G10"/>
  <c r="H10" s="1"/>
  <c r="G12"/>
  <c r="H12" s="1"/>
</calcChain>
</file>

<file path=xl/sharedStrings.xml><?xml version="1.0" encoding="utf-8"?>
<sst xmlns="http://schemas.openxmlformats.org/spreadsheetml/2006/main" count="278" uniqueCount="160">
  <si>
    <t>Школа</t>
  </si>
  <si>
    <t>№ п/п</t>
  </si>
  <si>
    <t>Старт</t>
  </si>
  <si>
    <t>Финиш</t>
  </si>
  <si>
    <t>Место</t>
  </si>
  <si>
    <t>Фамилия, и.о.</t>
  </si>
  <si>
    <t>Нагрудной номер</t>
  </si>
  <si>
    <t>МБОУ «Таканышская СОШ»</t>
  </si>
  <si>
    <t>МБОУ «Зверосовхозская СОШ»</t>
  </si>
  <si>
    <t>ОЧКИ</t>
  </si>
  <si>
    <t>МБОУ «Большешиинская СОШ»</t>
  </si>
  <si>
    <t>МБОУ «Дюсьметьевская СОШ»</t>
  </si>
  <si>
    <t>МБОУ «Зюринская СОШ»</t>
  </si>
  <si>
    <t>МБОУ «Катмышская СОШ»</t>
  </si>
  <si>
    <t>МБОУ «Кляушская СОШ»</t>
  </si>
  <si>
    <t>МБОУ «Куюк-Ерыксинская СОШ»</t>
  </si>
  <si>
    <t>МБОУ «Нижнеошминская СОШ»</t>
  </si>
  <si>
    <t>МБОУ «Нижнесуньская СОШ»</t>
  </si>
  <si>
    <t>МБОУ «Нижнеякинская СОШ»</t>
  </si>
  <si>
    <t>МБОУ «Олуязский лицей»</t>
  </si>
  <si>
    <t>МБОУ «Сокольская СОШ»</t>
  </si>
  <si>
    <t>МБОУ «Тавельская СОШ»</t>
  </si>
  <si>
    <t>МБОУ «Усалинская СОШ»</t>
  </si>
  <si>
    <t>МБОУ «Шадчинская СОШ»</t>
  </si>
  <si>
    <t>Протокол по легкоатлетическому кроссу в рамках "Старты надежд"</t>
  </si>
  <si>
    <t>Базовые школы</t>
  </si>
  <si>
    <t>ЮНОШИ - 1000 м.</t>
  </si>
  <si>
    <t>Нагр-й номер</t>
  </si>
  <si>
    <t>Итоговый протокол  по легкоатлетическому кроссу  в рамках "Старты надежд"</t>
  </si>
  <si>
    <t>очки</t>
  </si>
  <si>
    <t>Сумма очков</t>
  </si>
  <si>
    <t>ОЧКИ "Ст. над."</t>
  </si>
  <si>
    <r>
      <t>Базовые школы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</t>
    </r>
    <r>
      <rPr>
        <b/>
        <u/>
        <sz val="14"/>
        <color theme="1"/>
        <rFont val="Calibri"/>
        <family val="2"/>
        <charset val="204"/>
        <scheme val="minor"/>
      </rPr>
      <t>ЮНОШИ - 1000 м.</t>
    </r>
  </si>
  <si>
    <t>МБОУ «СОШ №1»</t>
  </si>
  <si>
    <t>МБОУ «Лицей№2»</t>
  </si>
  <si>
    <t>МБОУ «СОШ №3»</t>
  </si>
  <si>
    <t>МБОУ «СОШ №4»</t>
  </si>
  <si>
    <t>ДЕВУШКИ - 500 м.</t>
  </si>
  <si>
    <r>
      <t>Базовые школы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ДЕВУШКИ - 500 м.</t>
    </r>
  </si>
  <si>
    <r>
      <t xml:space="preserve">Главный судья: </t>
    </r>
    <r>
      <rPr>
        <u/>
        <sz val="14"/>
        <color theme="1"/>
        <rFont val="Times New Roman"/>
        <family val="1"/>
        <charset val="204"/>
      </rPr>
      <t>Мухаметзянов И.И.</t>
    </r>
  </si>
  <si>
    <r>
      <t xml:space="preserve">Главный секретарь: </t>
    </r>
    <r>
      <rPr>
        <u/>
        <sz val="14"/>
        <color theme="1"/>
        <rFont val="Times New Roman"/>
        <family val="1"/>
        <charset val="204"/>
      </rPr>
      <t>Платонов В.И.</t>
    </r>
  </si>
  <si>
    <t>СЕЛЬСКИЕ школы</t>
  </si>
  <si>
    <t>ОСНОВНЫЕ школы</t>
  </si>
  <si>
    <t>МБОУ «Омарская СОШ»</t>
  </si>
  <si>
    <t>МБОУ  «Пристань-Берсутская ООШ»</t>
  </si>
  <si>
    <t>МБОУ «Кемеш-Кульская ООШ»</t>
  </si>
  <si>
    <t>ГБОУ «Мамадышская школа-интернат»</t>
  </si>
  <si>
    <t>16.09.2025</t>
  </si>
  <si>
    <t>Фахреев Реваль</t>
  </si>
  <si>
    <t>3.25.50</t>
  </si>
  <si>
    <t>3.33.17</t>
  </si>
  <si>
    <t>Карасев Илья</t>
  </si>
  <si>
    <t>Хуснутдинов Инсаф</t>
  </si>
  <si>
    <t>3.12.08</t>
  </si>
  <si>
    <t>Хамитов Булат</t>
  </si>
  <si>
    <t>3.18.27</t>
  </si>
  <si>
    <t>Астафьев Александр</t>
  </si>
  <si>
    <t>3.24.40</t>
  </si>
  <si>
    <t>Гуня Даниил</t>
  </si>
  <si>
    <t>3.12.89</t>
  </si>
  <si>
    <t>Ханов Раниль</t>
  </si>
  <si>
    <t>3.09.45</t>
  </si>
  <si>
    <t>Гайфутдинов Амир</t>
  </si>
  <si>
    <t>3.03.65</t>
  </si>
  <si>
    <t>Кашаева Амилия</t>
  </si>
  <si>
    <t>2.02.81</t>
  </si>
  <si>
    <t>Ахметшина Дина</t>
  </si>
  <si>
    <t>2.02.71</t>
  </si>
  <si>
    <t>Бастрыгина Дарья</t>
  </si>
  <si>
    <t>1.37.39</t>
  </si>
  <si>
    <t>Беспалова София</t>
  </si>
  <si>
    <t>1.44.00</t>
  </si>
  <si>
    <t>Краснова Елена</t>
  </si>
  <si>
    <t>1.33.00</t>
  </si>
  <si>
    <t>Гасимова Дарина</t>
  </si>
  <si>
    <t>1.42.34</t>
  </si>
  <si>
    <t>Антонова Алина</t>
  </si>
  <si>
    <t>1.31.59</t>
  </si>
  <si>
    <t>Антонова Лиана</t>
  </si>
  <si>
    <t>1.33.82</t>
  </si>
  <si>
    <t xml:space="preserve">Асапов Богдан </t>
  </si>
  <si>
    <t>4.02.78</t>
  </si>
  <si>
    <t>Семенов Радислав</t>
  </si>
  <si>
    <t>4.40.77</t>
  </si>
  <si>
    <t>Хабибуллин Ильназ</t>
  </si>
  <si>
    <t>3.45.72</t>
  </si>
  <si>
    <t>Абузаров Ильназ</t>
  </si>
  <si>
    <t>4.01.51</t>
  </si>
  <si>
    <t>Хисамутдинов Рафиль</t>
  </si>
  <si>
    <t>3.50.13</t>
  </si>
  <si>
    <t>Лопанов Вадим</t>
  </si>
  <si>
    <t>3.48.48</t>
  </si>
  <si>
    <t>Сайфуллин Ильназ</t>
  </si>
  <si>
    <t>4.32.59</t>
  </si>
  <si>
    <t>Ахметзянов Булат</t>
  </si>
  <si>
    <t>3.25.35</t>
  </si>
  <si>
    <t>Назмиев Искандэр</t>
  </si>
  <si>
    <t>3.12.26</t>
  </si>
  <si>
    <t>Валиахметов Ислам</t>
  </si>
  <si>
    <t>4.42.11</t>
  </si>
  <si>
    <t>Ганиев Раяз</t>
  </si>
  <si>
    <t>3.18.02</t>
  </si>
  <si>
    <t>Грицак Роман</t>
  </si>
  <si>
    <t>4.45.17</t>
  </si>
  <si>
    <t>Дегтяров Алексей</t>
  </si>
  <si>
    <t>4.08.23</t>
  </si>
  <si>
    <t>Ибатуллин Идрис</t>
  </si>
  <si>
    <t>3.49.86</t>
  </si>
  <si>
    <t>Нургалиев Ильнур</t>
  </si>
  <si>
    <t>3.14.85</t>
  </si>
  <si>
    <t>Сергеев Сергей</t>
  </si>
  <si>
    <t>3.19.07</t>
  </si>
  <si>
    <t>Савельева Азалия</t>
  </si>
  <si>
    <t>1.40.04</t>
  </si>
  <si>
    <t>Григорьева Кристина</t>
  </si>
  <si>
    <t>2.03.80</t>
  </si>
  <si>
    <t>Габдрахимова Иделия</t>
  </si>
  <si>
    <t>1.48.31</t>
  </si>
  <si>
    <t>Вятская Лиана</t>
  </si>
  <si>
    <t>1.48.98</t>
  </si>
  <si>
    <t>Нигматъзфнова Зиля</t>
  </si>
  <si>
    <t>1.57.11</t>
  </si>
  <si>
    <t>Никитина Серафима</t>
  </si>
  <si>
    <t>1.54.56</t>
  </si>
  <si>
    <t>Нургалиева Самира</t>
  </si>
  <si>
    <t>2.11.01</t>
  </si>
  <si>
    <t>Валиуллина Ландыш</t>
  </si>
  <si>
    <t>1.50.33</t>
  </si>
  <si>
    <t>Трушова Арина</t>
  </si>
  <si>
    <t>1.43.44</t>
  </si>
  <si>
    <t>Каримуллина Алия</t>
  </si>
  <si>
    <t>1.54.07</t>
  </si>
  <si>
    <t>Шайхутдинова Камиля</t>
  </si>
  <si>
    <t>1.49.32</t>
  </si>
  <si>
    <t>Очилова Азалия</t>
  </si>
  <si>
    <t>2.02.01</t>
  </si>
  <si>
    <t>Гайнуллина Дина</t>
  </si>
  <si>
    <t>1.51.31</t>
  </si>
  <si>
    <t>Хайбуллина Залина</t>
  </si>
  <si>
    <t>1.44.87</t>
  </si>
  <si>
    <t>Мубаракшина Эльмира</t>
  </si>
  <si>
    <t>1.38.32</t>
  </si>
  <si>
    <t>Максимова Валерия</t>
  </si>
  <si>
    <t>1.58.17</t>
  </si>
  <si>
    <t>Булашов Егор</t>
  </si>
  <si>
    <t>3.59.13</t>
  </si>
  <si>
    <t xml:space="preserve">Замотаев Дмитрий </t>
  </si>
  <si>
    <t>4.13.09</t>
  </si>
  <si>
    <t>Давлетов Семен</t>
  </si>
  <si>
    <t>4.47.24</t>
  </si>
  <si>
    <t xml:space="preserve">Костин Сергей </t>
  </si>
  <si>
    <t>3.35.95</t>
  </si>
  <si>
    <t>Балякина Татьяна</t>
  </si>
  <si>
    <t>2.00.41</t>
  </si>
  <si>
    <t>Газизова Лейсан</t>
  </si>
  <si>
    <t>1.51.32</t>
  </si>
  <si>
    <t>Гарипова Зиля</t>
  </si>
  <si>
    <t>1.52.29</t>
  </si>
  <si>
    <t>Ведерникова Таисия</t>
  </si>
  <si>
    <t>2.12.75</t>
  </si>
</sst>
</file>

<file path=xl/styles.xml><?xml version="1.0" encoding="utf-8"?>
<styleSheet xmlns="http://schemas.openxmlformats.org/spreadsheetml/2006/main">
  <numFmts count="1">
    <numFmt numFmtId="164" formatCode="h:mm:ss;@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Protection="1"/>
    <xf numFmtId="0" fontId="1" fillId="0" borderId="0" xfId="0" applyFont="1" applyFill="1" applyBorder="1" applyProtection="1"/>
    <xf numFmtId="0" fontId="0" fillId="0" borderId="0" xfId="0" applyFill="1" applyAlignment="1" applyProtection="1">
      <alignment horizontal="center"/>
    </xf>
    <xf numFmtId="14" fontId="4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9" fillId="0" borderId="0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>
      <alignment horizontal="center" vertical="center"/>
    </xf>
    <xf numFmtId="0" fontId="6" fillId="0" borderId="0" xfId="0" applyFont="1" applyFill="1" applyProtection="1"/>
    <xf numFmtId="0" fontId="8" fillId="0" borderId="1" xfId="0" applyNumberFormat="1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vertical="center" wrapText="1"/>
      <protection locked="0"/>
    </xf>
    <xf numFmtId="164" fontId="6" fillId="0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view="pageBreakPreview" topLeftCell="A2" zoomScale="80" zoomScaleSheetLayoutView="80" workbookViewId="0">
      <selection activeCell="K14" sqref="K14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9.36328125" style="1" customWidth="1"/>
    <col min="4" max="4" width="34" style="1" customWidth="1"/>
    <col min="5" max="5" width="8.6328125" style="1" customWidth="1"/>
    <col min="6" max="6" width="14.08984375" style="1" customWidth="1"/>
    <col min="7" max="7" width="7.54296875" style="1" customWidth="1"/>
    <col min="8" max="8" width="7.6328125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25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26" t="s">
        <v>26</v>
      </c>
      <c r="G3" s="26"/>
    </row>
    <row r="5" spans="1:8" ht="30">
      <c r="A5" s="14" t="s">
        <v>1</v>
      </c>
      <c r="B5" s="14" t="s">
        <v>5</v>
      </c>
      <c r="C5" s="14" t="s">
        <v>27</v>
      </c>
      <c r="D5" s="14" t="s">
        <v>0</v>
      </c>
      <c r="E5" s="14" t="s">
        <v>2</v>
      </c>
      <c r="F5" s="14" t="s">
        <v>3</v>
      </c>
      <c r="G5" s="14" t="s">
        <v>4</v>
      </c>
      <c r="H5" s="14" t="s">
        <v>9</v>
      </c>
    </row>
    <row r="6" spans="1:8" ht="22" customHeight="1">
      <c r="A6" s="5">
        <v>1</v>
      </c>
      <c r="B6" s="6" t="s">
        <v>48</v>
      </c>
      <c r="C6" s="37">
        <v>11</v>
      </c>
      <c r="D6" s="7" t="s">
        <v>33</v>
      </c>
      <c r="E6" s="8">
        <v>0</v>
      </c>
      <c r="F6" s="8" t="s">
        <v>49</v>
      </c>
      <c r="G6" s="10">
        <v>7</v>
      </c>
      <c r="H6" s="1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37</v>
      </c>
    </row>
    <row r="7" spans="1:8" ht="22" customHeight="1">
      <c r="A7" s="5">
        <v>2</v>
      </c>
      <c r="B7" s="6" t="s">
        <v>51</v>
      </c>
      <c r="C7" s="37">
        <v>16</v>
      </c>
      <c r="D7" s="7" t="s">
        <v>33</v>
      </c>
      <c r="E7" s="8">
        <v>0</v>
      </c>
      <c r="F7" s="8" t="s">
        <v>50</v>
      </c>
      <c r="G7" s="10">
        <v>8</v>
      </c>
      <c r="H7" s="1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36</v>
      </c>
    </row>
    <row r="8" spans="1:8" ht="22" customHeight="1">
      <c r="A8" s="5">
        <v>3</v>
      </c>
      <c r="B8" s="6" t="s">
        <v>52</v>
      </c>
      <c r="C8" s="37">
        <v>3</v>
      </c>
      <c r="D8" s="7" t="s">
        <v>34</v>
      </c>
      <c r="E8" s="8">
        <v>0</v>
      </c>
      <c r="F8" s="8" t="s">
        <v>53</v>
      </c>
      <c r="G8" s="10">
        <v>3</v>
      </c>
      <c r="H8" s="1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8" ht="22" customHeight="1">
      <c r="A9" s="5">
        <v>4</v>
      </c>
      <c r="B9" s="6" t="s">
        <v>54</v>
      </c>
      <c r="C9" s="37">
        <v>17</v>
      </c>
      <c r="D9" s="7" t="s">
        <v>34</v>
      </c>
      <c r="E9" s="8">
        <v>0</v>
      </c>
      <c r="F9" s="8" t="s">
        <v>55</v>
      </c>
      <c r="G9" s="10">
        <v>5</v>
      </c>
      <c r="H9" s="1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40</v>
      </c>
    </row>
    <row r="10" spans="1:8" ht="22" customHeight="1">
      <c r="A10" s="5">
        <v>5</v>
      </c>
      <c r="B10" s="6" t="s">
        <v>56</v>
      </c>
      <c r="C10" s="37">
        <v>5</v>
      </c>
      <c r="D10" s="7" t="s">
        <v>35</v>
      </c>
      <c r="E10" s="8">
        <v>0</v>
      </c>
      <c r="F10" s="8" t="s">
        <v>57</v>
      </c>
      <c r="G10" s="10">
        <v>6</v>
      </c>
      <c r="H10" s="11">
        <f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38</v>
      </c>
    </row>
    <row r="11" spans="1:8" ht="22" customHeight="1">
      <c r="A11" s="5">
        <v>6</v>
      </c>
      <c r="B11" s="6" t="s">
        <v>58</v>
      </c>
      <c r="C11" s="37">
        <v>13</v>
      </c>
      <c r="D11" s="7" t="s">
        <v>35</v>
      </c>
      <c r="E11" s="8">
        <v>0</v>
      </c>
      <c r="F11" s="8" t="s">
        <v>59</v>
      </c>
      <c r="G11" s="10">
        <v>4</v>
      </c>
      <c r="H11" s="11">
        <f>IF(G11=1,50,IF(G11=2,47,IF(G11=3,44,IF(G11=4,42,IF(G11=5,40,IF(G11=6,38,IF(G11=7,37,IF(G11=8,36,IF(G11=9,35,IF(G11=10,34,IF(G11=11,33,IF(G11=12,32,IF(G11=13,31,IF(G11=14,30,IF(G11=15,29,IF(G11=16,28,IF(G11=17,27,IF(G11=18,26,IF(G11=19,25,IF(G11=20,24,IF(G11=21,23,IF(G11=22,22,IF(G11=23,21,IF(G11=24,20,IF(G11=25,19,IF(G11=26,18,IF(G11=27,17,IF(G11=28,16,IF(G11=29,15,IF(G11=30,14,IF(G11=31,13,IF(G11=32,12,IF(G11=33,11,IF(G11=34,10,IF(G11=35,9,IF(G11=36,8,IF(G11=37,7,IF(G11=38,6,IF(G11=39,5,IF(G11=40,4,IF(G11=41,3,IF(G11=42,2,IF(G11=43,1,IF(G11=0,0,IF(G11&gt;43,1,IF(G11=0,))))))))))))))))))))))))))))))))))))))))))))))</f>
        <v>42</v>
      </c>
    </row>
    <row r="12" spans="1:8" ht="22" customHeight="1">
      <c r="A12" s="5">
        <v>7</v>
      </c>
      <c r="B12" s="6" t="s">
        <v>60</v>
      </c>
      <c r="C12" s="37">
        <v>12</v>
      </c>
      <c r="D12" s="7" t="s">
        <v>36</v>
      </c>
      <c r="E12" s="8">
        <v>0</v>
      </c>
      <c r="F12" s="8" t="s">
        <v>61</v>
      </c>
      <c r="G12" s="10">
        <v>2</v>
      </c>
      <c r="H12" s="11">
        <f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47</v>
      </c>
    </row>
    <row r="13" spans="1:8" ht="22" customHeight="1">
      <c r="A13" s="5">
        <v>8</v>
      </c>
      <c r="B13" s="6" t="s">
        <v>62</v>
      </c>
      <c r="C13" s="37">
        <v>10</v>
      </c>
      <c r="D13" s="7" t="s">
        <v>36</v>
      </c>
      <c r="E13" s="8">
        <v>0</v>
      </c>
      <c r="F13" s="8" t="s">
        <v>63</v>
      </c>
      <c r="G13" s="10">
        <v>1</v>
      </c>
      <c r="H13" s="11">
        <f>IF(G13=1,50,IF(G13=2,47,IF(G13=3,44,IF(G13=4,42,IF(G13=5,40,IF(G13=6,38,IF(G13=7,37,IF(G13=8,36,IF(G13=9,35,IF(G13=10,34,IF(G13=11,33,IF(G13=12,32,IF(G13=13,31,IF(G13=14,30,IF(G13=15,29,IF(G13=16,28,IF(G13=17,27,IF(G13=18,26,IF(G13=19,25,IF(G13=20,24,IF(G13=21,23,IF(G13=22,22,IF(G13=23,21,IF(G13=24,20,IF(G13=25,19,IF(G13=26,18,IF(G13=27,17,IF(G13=28,16,IF(G13=29,15,IF(G13=30,14,IF(G13=31,13,IF(G13=32,12,IF(G13=33,11,IF(G13=34,10,IF(G13=35,9,IF(G13=36,8,IF(G13=37,7,IF(G13=38,6,IF(G13=39,5,IF(G13=40,4,IF(G13=41,3,IF(G13=42,2,IF(G13=43,1,IF(G13=0,0,IF(G13&gt;43,1,IF(G13=0,))))))))))))))))))))))))))))))))))))))))))))))</f>
        <v>50</v>
      </c>
    </row>
    <row r="14" spans="1:8" ht="22" customHeight="1"/>
    <row r="15" spans="1:8" ht="22" customHeight="1">
      <c r="E15" s="3"/>
    </row>
    <row r="16" spans="1:8" ht="22" customHeight="1">
      <c r="B16" s="19" t="s">
        <v>39</v>
      </c>
      <c r="C16" s="19"/>
      <c r="D16" s="19"/>
    </row>
    <row r="17" spans="2:4" ht="22" customHeight="1">
      <c r="B17" s="19" t="s">
        <v>40</v>
      </c>
      <c r="C17" s="19"/>
      <c r="D17" s="19"/>
    </row>
    <row r="18" spans="2:4" ht="22" customHeight="1"/>
    <row r="19" spans="2:4" ht="22" customHeight="1"/>
    <row r="20" spans="2:4" ht="22" customHeight="1"/>
    <row r="21" spans="2:4" ht="22" customHeight="1"/>
    <row r="22" spans="2:4" ht="22" customHeight="1"/>
    <row r="23" spans="2:4" ht="22" customHeight="1"/>
    <row r="24" spans="2:4" ht="22" customHeight="1"/>
    <row r="25" spans="2:4" ht="22" customHeight="1"/>
    <row r="26" spans="2:4" ht="22" customHeight="1"/>
    <row r="27" spans="2:4" ht="22" customHeight="1"/>
    <row r="28" spans="2:4" ht="22" customHeight="1"/>
    <row r="29" spans="2:4" ht="22" customHeight="1"/>
    <row r="30" spans="2:4" ht="22" customHeight="1"/>
    <row r="31" spans="2:4" ht="22" customHeight="1"/>
    <row r="32" spans="2:4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3" customHeight="1"/>
    <row r="41" hidden="1"/>
    <row r="43" ht="24" customHeight="1"/>
  </sheetData>
  <mergeCells count="3">
    <mergeCell ref="B1:G1"/>
    <mergeCell ref="B2:G2"/>
    <mergeCell ref="F3:G3"/>
  </mergeCells>
  <pageMargins left="0.25" right="0.25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"/>
  <sheetViews>
    <sheetView view="pageBreakPreview" zoomScale="80" zoomScaleSheetLayoutView="80" workbookViewId="0">
      <selection activeCell="D18" sqref="D18"/>
    </sheetView>
  </sheetViews>
  <sheetFormatPr defaultColWidth="9.08984375" defaultRowHeight="14.5"/>
  <cols>
    <col min="1" max="1" width="5" style="1" customWidth="1"/>
    <col min="2" max="2" width="26.7265625" style="1" customWidth="1"/>
    <col min="3" max="3" width="12.453125" style="1" customWidth="1"/>
    <col min="4" max="4" width="35.81640625" style="1" customWidth="1"/>
    <col min="5" max="5" width="8.90625" style="1" customWidth="1"/>
    <col min="6" max="6" width="8.1796875" style="1" customWidth="1"/>
    <col min="7" max="7" width="8.36328125" style="1" customWidth="1"/>
    <col min="8" max="8" width="10.08984375" style="1" customWidth="1"/>
    <col min="9" max="16384" width="9.08984375" style="1"/>
  </cols>
  <sheetData>
    <row r="1" spans="1:11" ht="36" customHeight="1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5">
      <c r="B2" s="31" t="s">
        <v>32</v>
      </c>
      <c r="C2" s="31"/>
      <c r="D2" s="31"/>
      <c r="E2" s="31"/>
      <c r="F2" s="31"/>
      <c r="G2" s="31"/>
      <c r="H2" s="32"/>
      <c r="I2" s="32"/>
      <c r="J2" s="32"/>
    </row>
    <row r="3" spans="1:11" ht="16.5" customHeight="1">
      <c r="B3" s="13" t="s">
        <v>47</v>
      </c>
      <c r="C3" s="4"/>
      <c r="D3" s="2"/>
      <c r="E3" s="2"/>
      <c r="F3" s="29"/>
      <c r="G3" s="29"/>
    </row>
    <row r="4" spans="1:11" ht="5.5" customHeight="1"/>
    <row r="5" spans="1:11" ht="54">
      <c r="A5" s="16" t="s">
        <v>1</v>
      </c>
      <c r="B5" s="16" t="s">
        <v>5</v>
      </c>
      <c r="C5" s="16" t="s">
        <v>6</v>
      </c>
      <c r="D5" s="16" t="s">
        <v>0</v>
      </c>
      <c r="E5" s="16" t="s">
        <v>29</v>
      </c>
      <c r="F5" s="16" t="s">
        <v>30</v>
      </c>
      <c r="G5" s="16" t="s">
        <v>4</v>
      </c>
      <c r="H5" s="16" t="s">
        <v>31</v>
      </c>
    </row>
    <row r="6" spans="1:11" ht="22" customHeight="1">
      <c r="A6" s="5">
        <v>1</v>
      </c>
      <c r="B6" s="6" t="str">
        <f>'БОШ-ЮНОШИ - Личники'!B6</f>
        <v>Фахреев Реваль</v>
      </c>
      <c r="C6" s="37">
        <f>'БОШ-ЮНОШИ - Личники'!C6</f>
        <v>11</v>
      </c>
      <c r="D6" s="7" t="str">
        <f>'БОШ-ЮНОШИ - Личники'!D6</f>
        <v>МБОУ «СОШ №1»</v>
      </c>
      <c r="E6" s="15">
        <f>'БОШ-ЮНОШИ - Личники'!H6</f>
        <v>37</v>
      </c>
      <c r="F6" s="27">
        <f>'БОШ-ЮНОШИ - Личники'!H6+'БОШ-ЮНОШИ - Личники'!H7</f>
        <v>73</v>
      </c>
      <c r="G6" s="33">
        <f>RANK(F6,F$6:F$13,)</f>
        <v>4</v>
      </c>
      <c r="H6" s="35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42</v>
      </c>
    </row>
    <row r="7" spans="1:11" ht="22" customHeight="1">
      <c r="A7" s="5">
        <v>2</v>
      </c>
      <c r="B7" s="6" t="str">
        <f>'БОШ-ЮНОШИ - Личники'!B7</f>
        <v>Карасев Илья</v>
      </c>
      <c r="C7" s="37">
        <f>'БОШ-ЮНОШИ - Личники'!C7</f>
        <v>16</v>
      </c>
      <c r="D7" s="7" t="str">
        <f>'БОШ-ЮНОШИ - Личники'!D7</f>
        <v>МБОУ «СОШ №1»</v>
      </c>
      <c r="E7" s="15">
        <f>'БОШ-ЮНОШИ - Личники'!H7</f>
        <v>36</v>
      </c>
      <c r="F7" s="28"/>
      <c r="G7" s="34"/>
      <c r="H7" s="34"/>
    </row>
    <row r="8" spans="1:11" ht="22" customHeight="1">
      <c r="A8" s="5">
        <v>3</v>
      </c>
      <c r="B8" s="6" t="str">
        <f>'БОШ-ЮНОШИ - Личники'!B8</f>
        <v>Хуснутдинов Инсаф</v>
      </c>
      <c r="C8" s="37">
        <f>'БОШ-ЮНОШИ - Личники'!C8</f>
        <v>3</v>
      </c>
      <c r="D8" s="7" t="str">
        <f>'БОШ-ЮНОШИ - Личники'!D8</f>
        <v>МБОУ «Лицей№2»</v>
      </c>
      <c r="E8" s="15">
        <f>'БОШ-ЮНОШИ - Личники'!H8</f>
        <v>44</v>
      </c>
      <c r="F8" s="27">
        <f>'БОШ-ЮНОШИ - Личники'!H8+'БОШ-ЮНОШИ - Личники'!H9</f>
        <v>84</v>
      </c>
      <c r="G8" s="33">
        <f>RANK(F8,F$6:F$13,)</f>
        <v>2</v>
      </c>
      <c r="H8" s="35">
        <f t="shared" ref="H8" si="0"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47</v>
      </c>
    </row>
    <row r="9" spans="1:11" ht="22" customHeight="1">
      <c r="A9" s="5">
        <v>4</v>
      </c>
      <c r="B9" s="6" t="str">
        <f>'БОШ-ЮНОШИ - Личники'!B9</f>
        <v>Хамитов Булат</v>
      </c>
      <c r="C9" s="37">
        <f>'БОШ-ЮНОШИ - Личники'!C9</f>
        <v>17</v>
      </c>
      <c r="D9" s="7" t="str">
        <f>'БОШ-ЮНОШИ - Личники'!D9</f>
        <v>МБОУ «Лицей№2»</v>
      </c>
      <c r="E9" s="15">
        <f>'БОШ-ЮНОШИ - Личники'!H9</f>
        <v>40</v>
      </c>
      <c r="F9" s="28"/>
      <c r="G9" s="34"/>
      <c r="H9" s="34"/>
    </row>
    <row r="10" spans="1:11" ht="22" customHeight="1">
      <c r="A10" s="5">
        <v>5</v>
      </c>
      <c r="B10" s="6" t="str">
        <f>'БОШ-ЮНОШИ - Личники'!B10</f>
        <v>Астафьев Александр</v>
      </c>
      <c r="C10" s="37">
        <f>'БОШ-ЮНОШИ - Личники'!C10</f>
        <v>5</v>
      </c>
      <c r="D10" s="7" t="str">
        <f>'БОШ-ЮНОШИ - Личники'!D10</f>
        <v>МБОУ «СОШ №3»</v>
      </c>
      <c r="E10" s="15">
        <f>'БОШ-ЮНОШИ - Личники'!H10</f>
        <v>38</v>
      </c>
      <c r="F10" s="27">
        <f>'БОШ-ЮНОШИ - Личники'!H10+'БОШ-ЮНОШИ - Личники'!H11</f>
        <v>80</v>
      </c>
      <c r="G10" s="33">
        <f>RANK(F10,F$6:F$13,)</f>
        <v>3</v>
      </c>
      <c r="H10" s="35">
        <f t="shared" ref="H10" si="1"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44</v>
      </c>
    </row>
    <row r="11" spans="1:11" ht="22" customHeight="1">
      <c r="A11" s="5">
        <v>6</v>
      </c>
      <c r="B11" s="6" t="str">
        <f>'БОШ-ЮНОШИ - Личники'!B11</f>
        <v>Гуня Даниил</v>
      </c>
      <c r="C11" s="37">
        <f>'БОШ-ЮНОШИ - Личники'!C11</f>
        <v>13</v>
      </c>
      <c r="D11" s="7" t="str">
        <f>'БОШ-ЮНОШИ - Личники'!D11</f>
        <v>МБОУ «СОШ №3»</v>
      </c>
      <c r="E11" s="15">
        <f>'БОШ-ЮНОШИ - Личники'!H11</f>
        <v>42</v>
      </c>
      <c r="F11" s="28"/>
      <c r="G11" s="34"/>
      <c r="H11" s="34"/>
    </row>
    <row r="12" spans="1:11" ht="22" customHeight="1">
      <c r="A12" s="5">
        <v>7</v>
      </c>
      <c r="B12" s="6" t="str">
        <f>'БОШ-ЮНОШИ - Личники'!B12</f>
        <v>Ханов Раниль</v>
      </c>
      <c r="C12" s="37">
        <f>'БОШ-ЮНОШИ - Личники'!C12</f>
        <v>12</v>
      </c>
      <c r="D12" s="7" t="str">
        <f>'БОШ-ЮНОШИ - Личники'!D12</f>
        <v>МБОУ «СОШ №4»</v>
      </c>
      <c r="E12" s="15">
        <f>'БОШ-ЮНОШИ - Личники'!H12</f>
        <v>47</v>
      </c>
      <c r="F12" s="27">
        <f>'БОШ-ЮНОШИ - Личники'!H12+'БОШ-ЮНОШИ - Личники'!H13</f>
        <v>97</v>
      </c>
      <c r="G12" s="33">
        <f>RANK(F12,F$6:F$13,)</f>
        <v>1</v>
      </c>
      <c r="H12" s="35">
        <f t="shared" ref="H12" si="2"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50</v>
      </c>
    </row>
    <row r="13" spans="1:11" ht="22" customHeight="1">
      <c r="A13" s="5">
        <v>8</v>
      </c>
      <c r="B13" s="6" t="str">
        <f>'БОШ-ЮНОШИ - Личники'!B13</f>
        <v>Гайфутдинов Амир</v>
      </c>
      <c r="C13" s="37">
        <f>'БОШ-ЮНОШИ - Личники'!C13</f>
        <v>10</v>
      </c>
      <c r="D13" s="7" t="str">
        <f>'БОШ-ЮНОШИ - Личники'!D13</f>
        <v>МБОУ «СОШ №4»</v>
      </c>
      <c r="E13" s="15">
        <f>'БОШ-ЮНОШИ - Личники'!H13</f>
        <v>50</v>
      </c>
      <c r="F13" s="28"/>
      <c r="G13" s="34"/>
      <c r="H13" s="34"/>
    </row>
    <row r="14" spans="1:11" ht="22" customHeight="1">
      <c r="B14" s="19" t="s">
        <v>39</v>
      </c>
      <c r="C14" s="19"/>
      <c r="D14" s="19"/>
      <c r="E14" s="3"/>
    </row>
    <row r="15" spans="1:11" ht="22" customHeight="1">
      <c r="B15" s="19" t="s">
        <v>40</v>
      </c>
      <c r="C15" s="19"/>
      <c r="D15" s="19"/>
    </row>
    <row r="16" spans="1:11" ht="22" customHeight="1"/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0.65" customHeight="1"/>
    <row r="39" ht="22" customHeight="1"/>
    <row r="40" ht="22" customHeight="1"/>
    <row r="41" ht="22" customHeight="1"/>
    <row r="42" ht="22" customHeight="1"/>
    <row r="43" ht="22" customHeight="1"/>
    <row r="46" ht="15" customHeight="1"/>
  </sheetData>
  <mergeCells count="15">
    <mergeCell ref="H12:H13"/>
    <mergeCell ref="G12:G13"/>
    <mergeCell ref="F10:F11"/>
    <mergeCell ref="G6:G7"/>
    <mergeCell ref="H6:H7"/>
    <mergeCell ref="G8:G9"/>
    <mergeCell ref="G10:G11"/>
    <mergeCell ref="H8:H9"/>
    <mergeCell ref="H10:H11"/>
    <mergeCell ref="F3:G3"/>
    <mergeCell ref="F6:F7"/>
    <mergeCell ref="F8:F9"/>
    <mergeCell ref="A1:K1"/>
    <mergeCell ref="B2:J2"/>
    <mergeCell ref="F12:F13"/>
  </mergeCells>
  <pageMargins left="0.25" right="0.25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view="pageBreakPreview" zoomScale="80" zoomScaleSheetLayoutView="80" workbookViewId="0">
      <selection activeCell="E16" sqref="E16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9.36328125" style="1" customWidth="1"/>
    <col min="4" max="4" width="32.81640625" style="1" customWidth="1"/>
    <col min="5" max="5" width="8.6328125" style="1" customWidth="1"/>
    <col min="6" max="6" width="16.54296875" style="1" customWidth="1"/>
    <col min="7" max="7" width="7.54296875" style="1" customWidth="1"/>
    <col min="8" max="8" width="7.6328125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25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36" t="s">
        <v>37</v>
      </c>
      <c r="G3" s="36"/>
    </row>
    <row r="5" spans="1:8" ht="30">
      <c r="A5" s="14" t="s">
        <v>1</v>
      </c>
      <c r="B5" s="14" t="s">
        <v>5</v>
      </c>
      <c r="C5" s="14" t="s">
        <v>27</v>
      </c>
      <c r="D5" s="14" t="s">
        <v>0</v>
      </c>
      <c r="E5" s="14" t="s">
        <v>2</v>
      </c>
      <c r="F5" s="14" t="s">
        <v>3</v>
      </c>
      <c r="G5" s="14" t="s">
        <v>4</v>
      </c>
      <c r="H5" s="14" t="s">
        <v>9</v>
      </c>
    </row>
    <row r="6" spans="1:8" ht="22" customHeight="1">
      <c r="A6" s="5">
        <v>1</v>
      </c>
      <c r="B6" s="6" t="s">
        <v>64</v>
      </c>
      <c r="C6" s="37">
        <v>6</v>
      </c>
      <c r="D6" s="7" t="s">
        <v>33</v>
      </c>
      <c r="E6" s="8">
        <v>0</v>
      </c>
      <c r="F6" s="8" t="s">
        <v>65</v>
      </c>
      <c r="G6" s="18">
        <v>8</v>
      </c>
      <c r="H6" s="1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36</v>
      </c>
    </row>
    <row r="7" spans="1:8" ht="22" customHeight="1">
      <c r="A7" s="5">
        <v>2</v>
      </c>
      <c r="B7" s="6" t="s">
        <v>66</v>
      </c>
      <c r="C7" s="37">
        <v>12</v>
      </c>
      <c r="D7" s="7" t="s">
        <v>33</v>
      </c>
      <c r="E7" s="8">
        <v>0</v>
      </c>
      <c r="F7" s="8" t="s">
        <v>67</v>
      </c>
      <c r="G7" s="18">
        <v>7</v>
      </c>
      <c r="H7" s="1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37</v>
      </c>
    </row>
    <row r="8" spans="1:8" ht="22" customHeight="1">
      <c r="A8" s="5">
        <v>3</v>
      </c>
      <c r="B8" s="6" t="s">
        <v>68</v>
      </c>
      <c r="C8" s="37">
        <v>4</v>
      </c>
      <c r="D8" s="7" t="s">
        <v>34</v>
      </c>
      <c r="E8" s="8">
        <v>0</v>
      </c>
      <c r="F8" s="8" t="s">
        <v>69</v>
      </c>
      <c r="G8" s="18">
        <v>4</v>
      </c>
      <c r="H8" s="1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42</v>
      </c>
    </row>
    <row r="9" spans="1:8" ht="22" customHeight="1">
      <c r="A9" s="5">
        <v>4</v>
      </c>
      <c r="B9" s="6" t="s">
        <v>70</v>
      </c>
      <c r="C9" s="37">
        <v>10</v>
      </c>
      <c r="D9" s="7" t="s">
        <v>34</v>
      </c>
      <c r="E9" s="8">
        <v>0</v>
      </c>
      <c r="F9" s="8" t="s">
        <v>71</v>
      </c>
      <c r="G9" s="18">
        <v>6</v>
      </c>
      <c r="H9" s="1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38</v>
      </c>
    </row>
    <row r="10" spans="1:8" ht="22" customHeight="1">
      <c r="A10" s="5">
        <v>5</v>
      </c>
      <c r="B10" s="6" t="s">
        <v>72</v>
      </c>
      <c r="C10" s="37">
        <v>13</v>
      </c>
      <c r="D10" s="7" t="s">
        <v>35</v>
      </c>
      <c r="E10" s="8">
        <v>0</v>
      </c>
      <c r="F10" s="8" t="s">
        <v>73</v>
      </c>
      <c r="G10" s="18">
        <v>2</v>
      </c>
      <c r="H10" s="11">
        <f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47</v>
      </c>
    </row>
    <row r="11" spans="1:8" ht="22" customHeight="1">
      <c r="A11" s="5">
        <v>6</v>
      </c>
      <c r="B11" s="6" t="s">
        <v>74</v>
      </c>
      <c r="C11" s="37">
        <v>1</v>
      </c>
      <c r="D11" s="7" t="s">
        <v>35</v>
      </c>
      <c r="E11" s="8">
        <v>0</v>
      </c>
      <c r="F11" s="8" t="s">
        <v>75</v>
      </c>
      <c r="G11" s="18">
        <v>5</v>
      </c>
      <c r="H11" s="11">
        <f>IF(G11=1,50,IF(G11=2,47,IF(G11=3,44,IF(G11=4,42,IF(G11=5,40,IF(G11=6,38,IF(G11=7,37,IF(G11=8,36,IF(G11=9,35,IF(G11=10,34,IF(G11=11,33,IF(G11=12,32,IF(G11=13,31,IF(G11=14,30,IF(G11=15,29,IF(G11=16,28,IF(G11=17,27,IF(G11=18,26,IF(G11=19,25,IF(G11=20,24,IF(G11=21,23,IF(G11=22,22,IF(G11=23,21,IF(G11=24,20,IF(G11=25,19,IF(G11=26,18,IF(G11=27,17,IF(G11=28,16,IF(G11=29,15,IF(G11=30,14,IF(G11=31,13,IF(G11=32,12,IF(G11=33,11,IF(G11=34,10,IF(G11=35,9,IF(G11=36,8,IF(G11=37,7,IF(G11=38,6,IF(G11=39,5,IF(G11=40,4,IF(G11=41,3,IF(G11=42,2,IF(G11=43,1,IF(G11=0,0,IF(G11&gt;43,1,IF(G11=0,))))))))))))))))))))))))))))))))))))))))))))))</f>
        <v>40</v>
      </c>
    </row>
    <row r="12" spans="1:8" ht="22" customHeight="1">
      <c r="A12" s="5">
        <v>7</v>
      </c>
      <c r="B12" s="6" t="s">
        <v>76</v>
      </c>
      <c r="C12" s="37">
        <v>7</v>
      </c>
      <c r="D12" s="7" t="s">
        <v>36</v>
      </c>
      <c r="E12" s="8">
        <v>0</v>
      </c>
      <c r="F12" s="8" t="s">
        <v>77</v>
      </c>
      <c r="G12" s="18">
        <v>1</v>
      </c>
      <c r="H12" s="11">
        <f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50</v>
      </c>
    </row>
    <row r="13" spans="1:8" ht="22" customHeight="1">
      <c r="A13" s="5">
        <v>8</v>
      </c>
      <c r="B13" s="6" t="s">
        <v>78</v>
      </c>
      <c r="C13" s="37">
        <v>5</v>
      </c>
      <c r="D13" s="7" t="s">
        <v>36</v>
      </c>
      <c r="E13" s="8">
        <v>0</v>
      </c>
      <c r="F13" s="8" t="s">
        <v>79</v>
      </c>
      <c r="G13" s="18">
        <v>3</v>
      </c>
      <c r="H13" s="11">
        <f>IF(G13=1,50,IF(G13=2,47,IF(G13=3,44,IF(G13=4,42,IF(G13=5,40,IF(G13=6,38,IF(G13=7,37,IF(G13=8,36,IF(G13=9,35,IF(G13=10,34,IF(G13=11,33,IF(G13=12,32,IF(G13=13,31,IF(G13=14,30,IF(G13=15,29,IF(G13=16,28,IF(G13=17,27,IF(G13=18,26,IF(G13=19,25,IF(G13=20,24,IF(G13=21,23,IF(G13=22,22,IF(G13=23,21,IF(G13=24,20,IF(G13=25,19,IF(G13=26,18,IF(G13=27,17,IF(G13=28,16,IF(G13=29,15,IF(G13=30,14,IF(G13=31,13,IF(G13=32,12,IF(G13=33,11,IF(G13=34,10,IF(G13=35,9,IF(G13=36,8,IF(G13=37,7,IF(G13=38,6,IF(G13=39,5,IF(G13=40,4,IF(G13=41,3,IF(G13=42,2,IF(G13=43,1,IF(G13=0,0,IF(G13&gt;43,1,IF(G13=0,))))))))))))))))))))))))))))))))))))))))))))))</f>
        <v>44</v>
      </c>
    </row>
    <row r="14" spans="1:8" ht="22" customHeight="1"/>
    <row r="15" spans="1:8" ht="22" customHeight="1">
      <c r="E15" s="3"/>
    </row>
    <row r="16" spans="1:8" ht="22" customHeight="1">
      <c r="B16" s="19" t="s">
        <v>39</v>
      </c>
      <c r="C16" s="19"/>
      <c r="D16" s="19"/>
    </row>
    <row r="17" spans="2:4" ht="22" customHeight="1">
      <c r="B17" s="19" t="s">
        <v>40</v>
      </c>
      <c r="C17" s="19"/>
      <c r="D17" s="19"/>
    </row>
    <row r="18" spans="2:4" ht="22" customHeight="1"/>
    <row r="19" spans="2:4" ht="22" customHeight="1"/>
    <row r="20" spans="2:4" ht="22" customHeight="1"/>
    <row r="21" spans="2:4" ht="22" customHeight="1"/>
    <row r="22" spans="2:4" ht="22" customHeight="1"/>
    <row r="23" spans="2:4" ht="22" customHeight="1"/>
    <row r="24" spans="2:4" ht="22" customHeight="1"/>
    <row r="25" spans="2:4" ht="22" customHeight="1"/>
    <row r="26" spans="2:4" ht="22" customHeight="1"/>
    <row r="27" spans="2:4" ht="22" customHeight="1"/>
    <row r="28" spans="2:4" ht="22" customHeight="1"/>
    <row r="29" spans="2:4" ht="22" customHeight="1"/>
    <row r="30" spans="2:4" ht="22" customHeight="1"/>
    <row r="31" spans="2:4" ht="22" customHeight="1"/>
    <row r="32" spans="2:4" ht="22" customHeight="1"/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3" customHeight="1"/>
    <row r="41" hidden="1"/>
    <row r="43" ht="24" customHeight="1"/>
  </sheetData>
  <mergeCells count="3">
    <mergeCell ref="B1:G1"/>
    <mergeCell ref="B2:G2"/>
    <mergeCell ref="F3:G3"/>
  </mergeCells>
  <pageMargins left="0.25" right="0.25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6"/>
  <sheetViews>
    <sheetView view="pageBreakPreview" zoomScale="80" zoomScaleSheetLayoutView="80" workbookViewId="0">
      <selection activeCell="F15" sqref="F15"/>
    </sheetView>
  </sheetViews>
  <sheetFormatPr defaultColWidth="9.08984375" defaultRowHeight="14.5"/>
  <cols>
    <col min="1" max="1" width="5" style="1" customWidth="1"/>
    <col min="2" max="2" width="26.7265625" style="1" customWidth="1"/>
    <col min="3" max="3" width="12.453125" style="1" customWidth="1"/>
    <col min="4" max="4" width="35.81640625" style="1" customWidth="1"/>
    <col min="5" max="5" width="8.90625" style="1" customWidth="1"/>
    <col min="6" max="6" width="8.1796875" style="1" customWidth="1"/>
    <col min="7" max="7" width="8.36328125" style="1" customWidth="1"/>
    <col min="8" max="8" width="10.08984375" style="1" customWidth="1"/>
    <col min="9" max="16384" width="9.08984375" style="1"/>
  </cols>
  <sheetData>
    <row r="1" spans="1:11" ht="36" customHeight="1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5">
      <c r="B2" s="31" t="s">
        <v>38</v>
      </c>
      <c r="C2" s="31"/>
      <c r="D2" s="31"/>
      <c r="E2" s="31"/>
      <c r="F2" s="31"/>
      <c r="G2" s="31"/>
      <c r="H2" s="32"/>
      <c r="I2" s="32"/>
      <c r="J2" s="32"/>
    </row>
    <row r="3" spans="1:11" ht="16.5" customHeight="1">
      <c r="B3" s="13" t="s">
        <v>47</v>
      </c>
      <c r="C3" s="4"/>
      <c r="D3" s="2"/>
      <c r="E3" s="2"/>
      <c r="F3" s="29"/>
      <c r="G3" s="29"/>
    </row>
    <row r="4" spans="1:11" ht="5.5" customHeight="1"/>
    <row r="5" spans="1:11" ht="54">
      <c r="A5" s="16" t="s">
        <v>1</v>
      </c>
      <c r="B5" s="16" t="s">
        <v>5</v>
      </c>
      <c r="C5" s="16" t="s">
        <v>6</v>
      </c>
      <c r="D5" s="16" t="s">
        <v>0</v>
      </c>
      <c r="E5" s="16" t="s">
        <v>29</v>
      </c>
      <c r="F5" s="16" t="s">
        <v>30</v>
      </c>
      <c r="G5" s="16" t="s">
        <v>4</v>
      </c>
      <c r="H5" s="16" t="s">
        <v>31</v>
      </c>
    </row>
    <row r="6" spans="1:11" ht="22" customHeight="1">
      <c r="A6" s="5">
        <v>1</v>
      </c>
      <c r="B6" s="6" t="str">
        <f>'БОШ-Девушки - Личники'!B6</f>
        <v>Кашаева Амилия</v>
      </c>
      <c r="C6" s="37">
        <f>'БОШ-Девушки - Личники'!C6</f>
        <v>6</v>
      </c>
      <c r="D6" s="7" t="str">
        <f>'БОШ-Девушки - Личники'!D6</f>
        <v>МБОУ «СОШ №1»</v>
      </c>
      <c r="E6" s="17">
        <f>'БОШ-Девушки - Личники'!H6</f>
        <v>36</v>
      </c>
      <c r="F6" s="27">
        <f>'БОШ-Девушки - Личники'!H6+'БОШ-Девушки - Личники'!H7</f>
        <v>73</v>
      </c>
      <c r="G6" s="33">
        <f>RANK(F6,F$6:F$13,)</f>
        <v>4</v>
      </c>
      <c r="H6" s="35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42</v>
      </c>
    </row>
    <row r="7" spans="1:11" ht="22" customHeight="1">
      <c r="A7" s="5">
        <v>2</v>
      </c>
      <c r="B7" s="6" t="str">
        <f>'БОШ-Девушки - Личники'!B7</f>
        <v>Ахметшина Дина</v>
      </c>
      <c r="C7" s="37">
        <f>'БОШ-Девушки - Личники'!C7</f>
        <v>12</v>
      </c>
      <c r="D7" s="7" t="str">
        <f>'БОШ-Девушки - Личники'!D7</f>
        <v>МБОУ «СОШ №1»</v>
      </c>
      <c r="E7" s="17">
        <f>'БОШ-Девушки - Личники'!H7</f>
        <v>37</v>
      </c>
      <c r="F7" s="28"/>
      <c r="G7" s="34"/>
      <c r="H7" s="34"/>
    </row>
    <row r="8" spans="1:11" ht="22" customHeight="1">
      <c r="A8" s="5">
        <v>3</v>
      </c>
      <c r="B8" s="6" t="str">
        <f>'БОШ-Девушки - Личники'!B8</f>
        <v>Бастрыгина Дарья</v>
      </c>
      <c r="C8" s="37">
        <f>'БОШ-Девушки - Личники'!C8</f>
        <v>4</v>
      </c>
      <c r="D8" s="7" t="str">
        <f>'БОШ-Девушки - Личники'!D8</f>
        <v>МБОУ «Лицей№2»</v>
      </c>
      <c r="E8" s="17">
        <f>'БОШ-Девушки - Личники'!H8</f>
        <v>42</v>
      </c>
      <c r="F8" s="27">
        <f>'БОШ-Девушки - Личники'!H8+'БОШ-Девушки - Личники'!H9</f>
        <v>80</v>
      </c>
      <c r="G8" s="33">
        <f>RANK(F8,F$6:F$13,)</f>
        <v>3</v>
      </c>
      <c r="H8" s="35">
        <f t="shared" ref="H8" si="0"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11" ht="22" customHeight="1">
      <c r="A9" s="5">
        <v>4</v>
      </c>
      <c r="B9" s="6" t="str">
        <f>'БОШ-Девушки - Личники'!B9</f>
        <v>Беспалова София</v>
      </c>
      <c r="C9" s="37">
        <f>'БОШ-Девушки - Личники'!C9</f>
        <v>10</v>
      </c>
      <c r="D9" s="7" t="str">
        <f>'БОШ-Девушки - Личники'!D9</f>
        <v>МБОУ «Лицей№2»</v>
      </c>
      <c r="E9" s="17">
        <f>'БОШ-Девушки - Личники'!H9</f>
        <v>38</v>
      </c>
      <c r="F9" s="28"/>
      <c r="G9" s="34"/>
      <c r="H9" s="34"/>
    </row>
    <row r="10" spans="1:11" ht="22" customHeight="1">
      <c r="A10" s="5">
        <v>5</v>
      </c>
      <c r="B10" s="6" t="str">
        <f>'БОШ-Девушки - Личники'!B10</f>
        <v>Краснова Елена</v>
      </c>
      <c r="C10" s="37">
        <f>'БОШ-Девушки - Личники'!C10</f>
        <v>13</v>
      </c>
      <c r="D10" s="7" t="str">
        <f>'БОШ-Девушки - Личники'!D10</f>
        <v>МБОУ «СОШ №3»</v>
      </c>
      <c r="E10" s="17">
        <f>'БОШ-Девушки - Личники'!H10</f>
        <v>47</v>
      </c>
      <c r="F10" s="27">
        <f>'БОШ-Девушки - Личники'!H10+'БОШ-Девушки - Личники'!H11</f>
        <v>87</v>
      </c>
      <c r="G10" s="33">
        <f>RANK(F10,F$6:F$13,)</f>
        <v>2</v>
      </c>
      <c r="H10" s="35">
        <f t="shared" ref="H10" si="1"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47</v>
      </c>
    </row>
    <row r="11" spans="1:11" ht="22" customHeight="1">
      <c r="A11" s="5">
        <v>6</v>
      </c>
      <c r="B11" s="6" t="str">
        <f>'БОШ-Девушки - Личники'!B11</f>
        <v>Гасимова Дарина</v>
      </c>
      <c r="C11" s="37">
        <f>'БОШ-Девушки - Личники'!C11</f>
        <v>1</v>
      </c>
      <c r="D11" s="7" t="str">
        <f>'БОШ-Девушки - Личники'!D11</f>
        <v>МБОУ «СОШ №3»</v>
      </c>
      <c r="E11" s="17">
        <f>'БОШ-Девушки - Личники'!H11</f>
        <v>40</v>
      </c>
      <c r="F11" s="28"/>
      <c r="G11" s="34"/>
      <c r="H11" s="34"/>
    </row>
    <row r="12" spans="1:11" ht="22" customHeight="1">
      <c r="A12" s="5">
        <v>7</v>
      </c>
      <c r="B12" s="6" t="str">
        <f>'БОШ-Девушки - Личники'!B12</f>
        <v>Антонова Алина</v>
      </c>
      <c r="C12" s="37">
        <f>'БОШ-Девушки - Личники'!C12</f>
        <v>7</v>
      </c>
      <c r="D12" s="7" t="str">
        <f>'БОШ-Девушки - Личники'!D12</f>
        <v>МБОУ «СОШ №4»</v>
      </c>
      <c r="E12" s="17">
        <f>'БОШ-Девушки - Личники'!H12</f>
        <v>50</v>
      </c>
      <c r="F12" s="27">
        <f>'БОШ-Девушки - Личники'!H12+'БОШ-Девушки - Личники'!H13</f>
        <v>94</v>
      </c>
      <c r="G12" s="33">
        <f>RANK(F12,F$6:F$13,)</f>
        <v>1</v>
      </c>
      <c r="H12" s="35">
        <f t="shared" ref="H12" si="2"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50</v>
      </c>
    </row>
    <row r="13" spans="1:11" ht="22" customHeight="1">
      <c r="A13" s="5">
        <v>8</v>
      </c>
      <c r="B13" s="6" t="str">
        <f>'БОШ-Девушки - Личники'!B13</f>
        <v>Антонова Лиана</v>
      </c>
      <c r="C13" s="37">
        <f>'БОШ-Девушки - Личники'!C13</f>
        <v>5</v>
      </c>
      <c r="D13" s="7" t="str">
        <f>'БОШ-Девушки - Личники'!D13</f>
        <v>МБОУ «СОШ №4»</v>
      </c>
      <c r="E13" s="17">
        <f>'БОШ-Девушки - Личники'!H13</f>
        <v>44</v>
      </c>
      <c r="F13" s="28"/>
      <c r="G13" s="34"/>
      <c r="H13" s="34"/>
    </row>
    <row r="14" spans="1:11" ht="22" customHeight="1">
      <c r="B14" s="19" t="s">
        <v>39</v>
      </c>
      <c r="C14" s="19"/>
      <c r="D14" s="19"/>
      <c r="E14" s="3"/>
    </row>
    <row r="15" spans="1:11" ht="22" customHeight="1">
      <c r="B15" s="19" t="s">
        <v>40</v>
      </c>
      <c r="C15" s="19"/>
      <c r="D15" s="19"/>
    </row>
    <row r="16" spans="1:11" ht="22" customHeight="1"/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  <row r="34" ht="22" customHeight="1"/>
    <row r="35" ht="22" customHeight="1"/>
    <row r="36" ht="22" customHeight="1"/>
    <row r="37" ht="22" customHeight="1"/>
    <row r="38" ht="0.65" customHeight="1"/>
    <row r="39" ht="22" customHeight="1"/>
    <row r="40" ht="22" customHeight="1"/>
    <row r="41" ht="22" customHeight="1"/>
    <row r="42" ht="22" customHeight="1"/>
    <row r="43" ht="22" customHeight="1"/>
    <row r="46" ht="15" customHeight="1"/>
  </sheetData>
  <mergeCells count="15">
    <mergeCell ref="A1:K1"/>
    <mergeCell ref="B2:J2"/>
    <mergeCell ref="F3:G3"/>
    <mergeCell ref="F6:F7"/>
    <mergeCell ref="G6:G7"/>
    <mergeCell ref="H6:H7"/>
    <mergeCell ref="F8:F9"/>
    <mergeCell ref="G8:G9"/>
    <mergeCell ref="H8:H9"/>
    <mergeCell ref="F10:F11"/>
    <mergeCell ref="G10:G11"/>
    <mergeCell ref="H10:H11"/>
    <mergeCell ref="F12:F13"/>
    <mergeCell ref="G12:G13"/>
    <mergeCell ref="H12:H13"/>
  </mergeCells>
  <pageMargins left="0.25" right="0.25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80" zoomScaleSheetLayoutView="80" workbookViewId="0">
      <selection activeCell="J10" sqref="J10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14.906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41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26" t="s">
        <v>26</v>
      </c>
      <c r="G3" s="26"/>
    </row>
    <row r="5" spans="1:8" ht="36">
      <c r="A5" s="16" t="s">
        <v>1</v>
      </c>
      <c r="B5" s="16" t="s">
        <v>5</v>
      </c>
      <c r="C5" s="16" t="s">
        <v>6</v>
      </c>
      <c r="D5" s="16" t="s">
        <v>0</v>
      </c>
      <c r="E5" s="16" t="s">
        <v>2</v>
      </c>
      <c r="F5" s="16" t="s">
        <v>3</v>
      </c>
      <c r="G5" s="16" t="s">
        <v>4</v>
      </c>
      <c r="H5" s="16" t="s">
        <v>9</v>
      </c>
    </row>
    <row r="6" spans="1:8" ht="22" customHeight="1" thickBot="1">
      <c r="A6" s="5">
        <v>1</v>
      </c>
      <c r="B6" s="6" t="s">
        <v>96</v>
      </c>
      <c r="C6" s="37">
        <v>11</v>
      </c>
      <c r="D6" s="12" t="s">
        <v>17</v>
      </c>
      <c r="E6" s="8">
        <v>0</v>
      </c>
      <c r="F6" s="9" t="s">
        <v>97</v>
      </c>
      <c r="G6" s="20">
        <v>1</v>
      </c>
      <c r="H6" s="1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5">
        <v>2</v>
      </c>
      <c r="B7" s="6" t="s">
        <v>108</v>
      </c>
      <c r="C7" s="37">
        <v>2</v>
      </c>
      <c r="D7" s="12" t="s">
        <v>22</v>
      </c>
      <c r="E7" s="8">
        <v>0</v>
      </c>
      <c r="F7" s="9" t="s">
        <v>109</v>
      </c>
      <c r="G7" s="20">
        <v>2</v>
      </c>
      <c r="H7" s="2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47</v>
      </c>
    </row>
    <row r="8" spans="1:8" ht="22" customHeight="1" thickBot="1">
      <c r="A8" s="5">
        <v>3</v>
      </c>
      <c r="B8" s="6" t="s">
        <v>100</v>
      </c>
      <c r="C8" s="37">
        <v>4</v>
      </c>
      <c r="D8" s="12" t="s">
        <v>19</v>
      </c>
      <c r="E8" s="8">
        <v>0</v>
      </c>
      <c r="F8" s="9" t="s">
        <v>101</v>
      </c>
      <c r="G8" s="20">
        <v>3</v>
      </c>
      <c r="H8" s="2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8" ht="22" customHeight="1" thickBot="1">
      <c r="A9" s="5">
        <v>4</v>
      </c>
      <c r="B9" s="6" t="s">
        <v>110</v>
      </c>
      <c r="C9" s="37">
        <v>10</v>
      </c>
      <c r="D9" s="12" t="s">
        <v>23</v>
      </c>
      <c r="E9" s="8">
        <v>0</v>
      </c>
      <c r="F9" s="9" t="s">
        <v>111</v>
      </c>
      <c r="G9" s="20">
        <v>4</v>
      </c>
      <c r="H9" s="2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42</v>
      </c>
    </row>
    <row r="10" spans="1:8" ht="22" customHeight="1" thickBot="1">
      <c r="A10" s="5">
        <v>5</v>
      </c>
      <c r="B10" s="6" t="s">
        <v>94</v>
      </c>
      <c r="C10" s="37">
        <v>12</v>
      </c>
      <c r="D10" s="12" t="s">
        <v>16</v>
      </c>
      <c r="E10" s="8">
        <v>0</v>
      </c>
      <c r="F10" s="9" t="s">
        <v>95</v>
      </c>
      <c r="G10" s="20">
        <v>5</v>
      </c>
      <c r="H10" s="21">
        <f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40</v>
      </c>
    </row>
    <row r="11" spans="1:8" ht="22" customHeight="1" thickBot="1">
      <c r="A11" s="5">
        <v>6</v>
      </c>
      <c r="B11" s="6" t="s">
        <v>84</v>
      </c>
      <c r="C11" s="37">
        <v>6</v>
      </c>
      <c r="D11" s="12" t="s">
        <v>8</v>
      </c>
      <c r="E11" s="8">
        <v>0</v>
      </c>
      <c r="F11" s="9" t="s">
        <v>85</v>
      </c>
      <c r="G11" s="20">
        <v>6</v>
      </c>
      <c r="H11" s="21">
        <f>IF(G11=1,50,IF(G11=2,47,IF(G11=3,44,IF(G11=4,42,IF(G11=5,40,IF(G11=6,38,IF(G11=7,37,IF(G11=8,36,IF(G11=9,35,IF(G11=10,34,IF(G11=11,33,IF(G11=12,32,IF(G11=13,31,IF(G11=14,30,IF(G11=15,29,IF(G11=16,28,IF(G11=17,27,IF(G11=18,26,IF(G11=19,25,IF(G11=20,24,IF(G11=21,23,IF(G11=22,22,IF(G11=23,21,IF(G11=24,20,IF(G11=25,19,IF(G11=26,18,IF(G11=27,17,IF(G11=28,16,IF(G11=29,15,IF(G11=30,14,IF(G11=31,13,IF(G11=32,12,IF(G11=33,11,IF(G11=34,10,IF(G11=35,9,IF(G11=36,8,IF(G11=37,7,IF(G11=38,6,IF(G11=39,5,IF(G11=40,4,IF(G11=41,3,IF(G11=42,2,IF(G11=43,1,IF(G11=0,0,IF(G11&gt;43,1,IF(G11=0,))))))))))))))))))))))))))))))))))))))))))))))</f>
        <v>38</v>
      </c>
    </row>
    <row r="12" spans="1:8" ht="22" customHeight="1" thickBot="1">
      <c r="A12" s="5">
        <v>7</v>
      </c>
      <c r="B12" s="6" t="s">
        <v>90</v>
      </c>
      <c r="C12" s="37">
        <v>9</v>
      </c>
      <c r="D12" s="22" t="s">
        <v>14</v>
      </c>
      <c r="E12" s="8">
        <v>0</v>
      </c>
      <c r="F12" s="9" t="s">
        <v>91</v>
      </c>
      <c r="G12" s="20">
        <v>7</v>
      </c>
      <c r="H12" s="21">
        <f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37</v>
      </c>
    </row>
    <row r="13" spans="1:8" ht="22" customHeight="1" thickBot="1">
      <c r="A13" s="5">
        <v>8</v>
      </c>
      <c r="B13" s="6" t="s">
        <v>106</v>
      </c>
      <c r="C13" s="37">
        <v>8</v>
      </c>
      <c r="D13" s="12" t="s">
        <v>7</v>
      </c>
      <c r="E13" s="8">
        <v>0</v>
      </c>
      <c r="F13" s="9" t="s">
        <v>107</v>
      </c>
      <c r="G13" s="20">
        <v>8</v>
      </c>
      <c r="H13" s="21">
        <f>IF(G13=1,50,IF(G13=2,47,IF(G13=3,44,IF(G13=4,42,IF(G13=5,40,IF(G13=6,38,IF(G13=7,37,IF(G13=8,36,IF(G13=9,35,IF(G13=10,34,IF(G13=11,33,IF(G13=12,32,IF(G13=13,31,IF(G13=14,30,IF(G13=15,29,IF(G13=16,28,IF(G13=17,27,IF(G13=18,26,IF(G13=19,25,IF(G13=20,24,IF(G13=21,23,IF(G13=22,22,IF(G13=23,21,IF(G13=24,20,IF(G13=25,19,IF(G13=26,18,IF(G13=27,17,IF(G13=28,16,IF(G13=29,15,IF(G13=30,14,IF(G13=31,13,IF(G13=32,12,IF(G13=33,11,IF(G13=34,10,IF(G13=35,9,IF(G13=36,8,IF(G13=37,7,IF(G13=38,6,IF(G13=39,5,IF(G13=40,4,IF(G13=41,3,IF(G13=42,2,IF(G13=43,1,IF(G13=0,0,IF(G13&gt;43,1,IF(G13=0,))))))))))))))))))))))))))))))))))))))))))))))</f>
        <v>36</v>
      </c>
    </row>
    <row r="14" spans="1:8" ht="22" customHeight="1" thickBot="1">
      <c r="A14" s="5">
        <v>9</v>
      </c>
      <c r="B14" s="6" t="s">
        <v>88</v>
      </c>
      <c r="C14" s="37">
        <v>14</v>
      </c>
      <c r="D14" s="22" t="s">
        <v>13</v>
      </c>
      <c r="E14" s="8">
        <v>0</v>
      </c>
      <c r="F14" s="9" t="s">
        <v>89</v>
      </c>
      <c r="G14" s="20">
        <v>9</v>
      </c>
      <c r="H14" s="21">
        <f>IF(G14=1,50,IF(G14=2,47,IF(G14=3,44,IF(G14=4,42,IF(G14=5,40,IF(G14=6,38,IF(G14=7,37,IF(G14=8,36,IF(G14=9,35,IF(G14=10,34,IF(G14=11,33,IF(G14=12,32,IF(G14=13,31,IF(G14=14,30,IF(G14=15,29,IF(G14=16,28,IF(G14=17,27,IF(G14=18,26,IF(G14=19,25,IF(G14=20,24,IF(G14=21,23,IF(G14=22,22,IF(G14=23,21,IF(G14=24,20,IF(G14=25,19,IF(G14=26,18,IF(G14=27,17,IF(G14=28,16,IF(G14=29,15,IF(G14=30,14,IF(G14=31,13,IF(G14=32,12,IF(G14=33,11,IF(G14=34,10,IF(G14=35,9,IF(G14=36,8,IF(G14=37,7,IF(G14=38,6,IF(G14=39,5,IF(G14=40,4,IF(G14=41,3,IF(G14=42,2,IF(G14=43,1,IF(G14=0,0,IF(G14&gt;43,1,IF(G14=0,))))))))))))))))))))))))))))))))))))))))))))))</f>
        <v>35</v>
      </c>
    </row>
    <row r="15" spans="1:8" ht="22" customHeight="1" thickBot="1">
      <c r="A15" s="5">
        <v>10</v>
      </c>
      <c r="B15" s="6" t="s">
        <v>86</v>
      </c>
      <c r="C15" s="37">
        <v>4</v>
      </c>
      <c r="D15" s="12" t="s">
        <v>12</v>
      </c>
      <c r="E15" s="8">
        <v>0</v>
      </c>
      <c r="F15" s="9" t="s">
        <v>87</v>
      </c>
      <c r="G15" s="20">
        <v>10</v>
      </c>
      <c r="H15" s="21">
        <f>IF(G15=1,50,IF(G15=2,47,IF(G15=3,44,IF(G15=4,42,IF(G15=5,40,IF(G15=6,38,IF(G15=7,37,IF(G15=8,36,IF(G15=9,35,IF(G15=10,34,IF(G15=11,33,IF(G15=12,32,IF(G15=13,31,IF(G15=14,30,IF(G15=15,29,IF(G15=16,28,IF(G15=17,27,IF(G15=18,26,IF(G15=19,25,IF(G15=20,24,IF(G15=21,23,IF(G15=22,22,IF(G15=23,21,IF(G15=24,20,IF(G15=25,19,IF(G15=26,18,IF(G15=27,17,IF(G15=28,16,IF(G15=29,15,IF(G15=30,14,IF(G15=31,13,IF(G15=32,12,IF(G15=33,11,IF(G15=34,10,IF(G15=35,9,IF(G15=36,8,IF(G15=37,7,IF(G15=38,6,IF(G15=39,5,IF(G15=40,4,IF(G15=41,3,IF(G15=42,2,IF(G15=43,1,IF(G15=0,0,IF(G15&gt;43,1,IF(G15=0,))))))))))))))))))))))))))))))))))))))))))))))</f>
        <v>34</v>
      </c>
    </row>
    <row r="16" spans="1:8" ht="22" customHeight="1" thickBot="1">
      <c r="A16" s="5">
        <v>11</v>
      </c>
      <c r="B16" s="6" t="s">
        <v>80</v>
      </c>
      <c r="C16" s="37">
        <v>11</v>
      </c>
      <c r="D16" s="12" t="s">
        <v>10</v>
      </c>
      <c r="E16" s="8">
        <v>0</v>
      </c>
      <c r="F16" s="9" t="s">
        <v>81</v>
      </c>
      <c r="G16" s="20">
        <v>11</v>
      </c>
      <c r="H16" s="21">
        <f>IF(G16=1,50,IF(G16=2,47,IF(G16=3,44,IF(G16=4,42,IF(G16=5,40,IF(G16=6,38,IF(G16=7,37,IF(G16=8,36,IF(G16=9,35,IF(G16=10,34,IF(G16=11,33,IF(G16=12,32,IF(G16=13,31,IF(G16=14,30,IF(G16=15,29,IF(G16=16,28,IF(G16=17,27,IF(G16=18,26,IF(G16=19,25,IF(G16=20,24,IF(G16=21,23,IF(G16=22,22,IF(G16=23,21,IF(G16=24,20,IF(G16=25,19,IF(G16=26,18,IF(G16=27,17,IF(G16=28,16,IF(G16=29,15,IF(G16=30,14,IF(G16=31,13,IF(G16=32,12,IF(G16=33,11,IF(G16=34,10,IF(G16=35,9,IF(G16=36,8,IF(G16=37,7,IF(G16=38,6,IF(G16=39,5,IF(G16=40,4,IF(G16=41,3,IF(G16=42,2,IF(G16=43,1,IF(G16=0,0,IF(G16&gt;43,1,IF(G16=0,))))))))))))))))))))))))))))))))))))))))))))))</f>
        <v>33</v>
      </c>
    </row>
    <row r="17" spans="1:8" ht="22" customHeight="1" thickBot="1">
      <c r="A17" s="5">
        <v>12</v>
      </c>
      <c r="B17" s="6" t="s">
        <v>104</v>
      </c>
      <c r="C17" s="37">
        <v>16</v>
      </c>
      <c r="D17" s="12" t="s">
        <v>21</v>
      </c>
      <c r="E17" s="8">
        <v>0</v>
      </c>
      <c r="F17" s="9" t="s">
        <v>105</v>
      </c>
      <c r="G17" s="20">
        <v>12</v>
      </c>
      <c r="H17" s="21">
        <f>IF(G17=1,50,IF(G17=2,47,IF(G17=3,44,IF(G17=4,42,IF(G17=5,40,IF(G17=6,38,IF(G17=7,37,IF(G17=8,36,IF(G17=9,35,IF(G17=10,34,IF(G17=11,33,IF(G17=12,32,IF(G17=13,31,IF(G17=14,30,IF(G17=15,29,IF(G17=16,28,IF(G17=17,27,IF(G17=18,26,IF(G17=19,25,IF(G17=20,24,IF(G17=21,23,IF(G17=22,22,IF(G17=23,21,IF(G17=24,20,IF(G17=25,19,IF(G17=26,18,IF(G17=27,17,IF(G17=28,16,IF(G17=29,15,IF(G17=30,14,IF(G17=31,13,IF(G17=32,12,IF(G17=33,11,IF(G17=34,10,IF(G17=35,9,IF(G17=36,8,IF(G17=37,7,IF(G17=38,6,IF(G17=39,5,IF(G17=40,4,IF(G17=41,3,IF(G17=42,2,IF(G17=43,1,IF(G17=0,0,IF(G17&gt;43,1,IF(G17=0,))))))))))))))))))))))))))))))))))))))))))))))</f>
        <v>32</v>
      </c>
    </row>
    <row r="18" spans="1:8" ht="22" customHeight="1" thickBot="1">
      <c r="A18" s="5">
        <v>13</v>
      </c>
      <c r="B18" s="6" t="s">
        <v>92</v>
      </c>
      <c r="C18" s="37">
        <v>6</v>
      </c>
      <c r="D18" s="12" t="s">
        <v>15</v>
      </c>
      <c r="E18" s="8">
        <v>0</v>
      </c>
      <c r="F18" s="9" t="s">
        <v>93</v>
      </c>
      <c r="G18" s="20">
        <v>13</v>
      </c>
      <c r="H18" s="21">
        <f>IF(G18=1,50,IF(G18=2,47,IF(G18=3,44,IF(G18=4,42,IF(G18=5,40,IF(G18=6,38,IF(G18=7,37,IF(G18=8,36,IF(G18=9,35,IF(G18=10,34,IF(G18=11,33,IF(G18=12,32,IF(G18=13,31,IF(G18=14,30,IF(G18=15,29,IF(G18=16,28,IF(G18=17,27,IF(G18=18,26,IF(G18=19,25,IF(G18=20,24,IF(G18=21,23,IF(G18=22,22,IF(G18=23,21,IF(G18=24,20,IF(G18=25,19,IF(G18=26,18,IF(G18=27,17,IF(G18=28,16,IF(G18=29,15,IF(G18=30,14,IF(G18=31,13,IF(G18=32,12,IF(G18=33,11,IF(G18=34,10,IF(G18=35,9,IF(G18=36,8,IF(G18=37,7,IF(G18=38,6,IF(G18=39,5,IF(G18=40,4,IF(G18=41,3,IF(G18=42,2,IF(G18=43,1,IF(G18=0,0,IF(G18&gt;43,1,IF(G18=0,))))))))))))))))))))))))))))))))))))))))))))))</f>
        <v>31</v>
      </c>
    </row>
    <row r="19" spans="1:8" ht="22" customHeight="1" thickBot="1">
      <c r="A19" s="5">
        <v>14</v>
      </c>
      <c r="B19" s="6" t="s">
        <v>82</v>
      </c>
      <c r="C19" s="37">
        <v>16</v>
      </c>
      <c r="D19" s="12" t="s">
        <v>11</v>
      </c>
      <c r="E19" s="8">
        <v>0</v>
      </c>
      <c r="F19" s="9" t="s">
        <v>83</v>
      </c>
      <c r="G19" s="20">
        <v>14</v>
      </c>
      <c r="H19" s="21">
        <f>IF(G19=1,50,IF(G19=2,47,IF(G19=3,44,IF(G19=4,42,IF(G19=5,40,IF(G19=6,38,IF(G19=7,37,IF(G19=8,36,IF(G19=9,35,IF(G19=10,34,IF(G19=11,33,IF(G19=12,32,IF(G19=13,31,IF(G19=14,30,IF(G19=15,29,IF(G19=16,28,IF(G19=17,27,IF(G19=18,26,IF(G19=19,25,IF(G19=20,24,IF(G19=21,23,IF(G19=22,22,IF(G19=23,21,IF(G19=24,20,IF(G19=25,19,IF(G19=26,18,IF(G19=27,17,IF(G19=28,16,IF(G19=29,15,IF(G19=30,14,IF(G19=31,13,IF(G19=32,12,IF(G19=33,11,IF(G19=34,10,IF(G19=35,9,IF(G19=36,8,IF(G19=37,7,IF(G19=38,6,IF(G19=39,5,IF(G19=40,4,IF(G19=41,3,IF(G19=42,2,IF(G19=43,1,IF(G19=0,0,IF(G19&gt;43,1,IF(G19=0,))))))))))))))))))))))))))))))))))))))))))))))</f>
        <v>30</v>
      </c>
    </row>
    <row r="20" spans="1:8" ht="22" customHeight="1" thickBot="1">
      <c r="A20" s="5">
        <v>15</v>
      </c>
      <c r="B20" s="6" t="s">
        <v>98</v>
      </c>
      <c r="C20" s="37">
        <v>3</v>
      </c>
      <c r="D20" s="12" t="s">
        <v>18</v>
      </c>
      <c r="E20" s="8">
        <v>0</v>
      </c>
      <c r="F20" s="9" t="s">
        <v>99</v>
      </c>
      <c r="G20" s="20">
        <v>15</v>
      </c>
      <c r="H20" s="21">
        <f>IF(G20=1,50,IF(G20=2,47,IF(G20=3,44,IF(G20=4,42,IF(G20=5,40,IF(G20=6,38,IF(G20=7,37,IF(G20=8,36,IF(G20=9,35,IF(G20=10,34,IF(G20=11,33,IF(G20=12,32,IF(G20=13,31,IF(G20=14,30,IF(G20=15,29,IF(G20=16,28,IF(G20=17,27,IF(G20=18,26,IF(G20=19,25,IF(G20=20,24,IF(G20=21,23,IF(G20=22,22,IF(G20=23,21,IF(G20=24,20,IF(G20=25,19,IF(G20=26,18,IF(G20=27,17,IF(G20=28,16,IF(G20=29,15,IF(G20=30,14,IF(G20=31,13,IF(G20=32,12,IF(G20=33,11,IF(G20=34,10,IF(G20=35,9,IF(G20=36,8,IF(G20=37,7,IF(G20=38,6,IF(G20=39,5,IF(G20=40,4,IF(G20=41,3,IF(G20=42,2,IF(G20=43,1,IF(G20=0,0,IF(G20&gt;43,1,IF(G20=0,))))))))))))))))))))))))))))))))))))))))))))))</f>
        <v>29</v>
      </c>
    </row>
    <row r="21" spans="1:8" ht="22" customHeight="1">
      <c r="A21" s="5">
        <v>16</v>
      </c>
      <c r="B21" s="6" t="s">
        <v>102</v>
      </c>
      <c r="C21" s="37">
        <v>3</v>
      </c>
      <c r="D21" s="12" t="s">
        <v>20</v>
      </c>
      <c r="E21" s="8">
        <v>0</v>
      </c>
      <c r="F21" s="9" t="s">
        <v>103</v>
      </c>
      <c r="G21" s="20">
        <v>16</v>
      </c>
      <c r="H21" s="21">
        <f>IF(G21=1,50,IF(G21=2,47,IF(G21=3,44,IF(G21=4,42,IF(G21=5,40,IF(G21=6,38,IF(G21=7,37,IF(G21=8,36,IF(G21=9,35,IF(G21=10,34,IF(G21=11,33,IF(G21=12,32,IF(G21=13,31,IF(G21=14,30,IF(G21=15,29,IF(G21=16,28,IF(G21=17,27,IF(G21=18,26,IF(G21=19,25,IF(G21=20,24,IF(G21=21,23,IF(G21=22,22,IF(G21=23,21,IF(G21=24,20,IF(G21=25,19,IF(G21=26,18,IF(G21=27,17,IF(G21=28,16,IF(G21=29,15,IF(G21=30,14,IF(G21=31,13,IF(G21=32,12,IF(G21=33,11,IF(G21=34,10,IF(G21=35,9,IF(G21=36,8,IF(G21=37,7,IF(G21=38,6,IF(G21=39,5,IF(G21=40,4,IF(G21=41,3,IF(G21=42,2,IF(G21=43,1,IF(G21=0,0,IF(G21&gt;43,1,IF(G21=0,))))))))))))))))))))))))))))))))))))))))))))))</f>
        <v>28</v>
      </c>
    </row>
    <row r="22" spans="1:8" ht="0.65" customHeight="1"/>
    <row r="23" spans="1:8" ht="22" customHeight="1">
      <c r="B23" s="19" t="s">
        <v>39</v>
      </c>
      <c r="C23" s="19"/>
      <c r="D23" s="19"/>
      <c r="E23" s="3"/>
    </row>
    <row r="24" spans="1:8" ht="22" customHeight="1">
      <c r="B24" s="19" t="s">
        <v>40</v>
      </c>
      <c r="C24" s="19"/>
      <c r="D24" s="19"/>
    </row>
    <row r="25" spans="1:8" ht="22" customHeight="1"/>
    <row r="26" spans="1:8" ht="22" customHeight="1"/>
    <row r="27" spans="1:8" ht="22" customHeight="1"/>
    <row r="30" spans="1:8" ht="15" customHeight="1"/>
  </sheetData>
  <sortState ref="B6:I21">
    <sortCondition ref="G6:G21"/>
  </sortState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0"/>
  <sheetViews>
    <sheetView view="pageBreakPreview" zoomScale="80" zoomScaleSheetLayoutView="80" workbookViewId="0">
      <selection activeCell="A6" sqref="A6:A21"/>
    </sheetView>
  </sheetViews>
  <sheetFormatPr defaultColWidth="9.08984375" defaultRowHeight="14.5"/>
  <cols>
    <col min="1" max="1" width="5" style="1" customWidth="1"/>
    <col min="2" max="2" width="32.36328125" style="1" customWidth="1"/>
    <col min="3" max="3" width="12.36328125" style="1" customWidth="1"/>
    <col min="4" max="4" width="32.54296875" style="1" customWidth="1"/>
    <col min="5" max="5" width="8.6328125" style="1" customWidth="1"/>
    <col min="6" max="6" width="15.26953125" style="1" customWidth="1"/>
    <col min="7" max="7" width="8.81640625" style="1" customWidth="1"/>
    <col min="8" max="8" width="8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41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36" t="s">
        <v>37</v>
      </c>
      <c r="G3" s="36"/>
    </row>
    <row r="5" spans="1:8" ht="36">
      <c r="A5" s="16" t="s">
        <v>1</v>
      </c>
      <c r="B5" s="16" t="s">
        <v>5</v>
      </c>
      <c r="C5" s="16" t="s">
        <v>6</v>
      </c>
      <c r="D5" s="16" t="s">
        <v>0</v>
      </c>
      <c r="E5" s="16" t="s">
        <v>2</v>
      </c>
      <c r="F5" s="16" t="s">
        <v>3</v>
      </c>
      <c r="G5" s="16" t="s">
        <v>4</v>
      </c>
      <c r="H5" s="16" t="s">
        <v>9</v>
      </c>
    </row>
    <row r="6" spans="1:8" ht="22" customHeight="1" thickBot="1">
      <c r="A6" s="5">
        <v>1</v>
      </c>
      <c r="B6" s="6" t="s">
        <v>140</v>
      </c>
      <c r="C6" s="37">
        <v>3</v>
      </c>
      <c r="D6" s="12" t="s">
        <v>23</v>
      </c>
      <c r="E6" s="8">
        <v>0</v>
      </c>
      <c r="F6" s="8" t="s">
        <v>141</v>
      </c>
      <c r="G6" s="20">
        <v>1</v>
      </c>
      <c r="H6" s="1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5">
        <v>2</v>
      </c>
      <c r="B7" s="6" t="s">
        <v>112</v>
      </c>
      <c r="C7" s="37">
        <v>2</v>
      </c>
      <c r="D7" s="12" t="s">
        <v>10</v>
      </c>
      <c r="E7" s="8">
        <v>0</v>
      </c>
      <c r="F7" s="8" t="s">
        <v>113</v>
      </c>
      <c r="G7" s="20">
        <v>2</v>
      </c>
      <c r="H7" s="2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47</v>
      </c>
    </row>
    <row r="8" spans="1:8" ht="22" customHeight="1" thickBot="1">
      <c r="A8" s="5">
        <v>3</v>
      </c>
      <c r="B8" s="6" t="s">
        <v>128</v>
      </c>
      <c r="C8" s="37">
        <v>12</v>
      </c>
      <c r="D8" s="12" t="s">
        <v>17</v>
      </c>
      <c r="E8" s="8">
        <v>0</v>
      </c>
      <c r="F8" s="8" t="s">
        <v>129</v>
      </c>
      <c r="G8" s="20">
        <v>3</v>
      </c>
      <c r="H8" s="2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8" ht="22" customHeight="1" thickBot="1">
      <c r="A9" s="5">
        <v>4</v>
      </c>
      <c r="B9" s="6" t="s">
        <v>138</v>
      </c>
      <c r="C9" s="37">
        <v>11</v>
      </c>
      <c r="D9" s="12" t="s">
        <v>22</v>
      </c>
      <c r="E9" s="8">
        <v>0</v>
      </c>
      <c r="F9" s="8" t="s">
        <v>139</v>
      </c>
      <c r="G9" s="20">
        <v>4</v>
      </c>
      <c r="H9" s="2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42</v>
      </c>
    </row>
    <row r="10" spans="1:8" ht="22" customHeight="1" thickBot="1">
      <c r="A10" s="5">
        <v>5</v>
      </c>
      <c r="B10" s="6" t="s">
        <v>116</v>
      </c>
      <c r="C10" s="37">
        <v>13</v>
      </c>
      <c r="D10" s="12" t="s">
        <v>8</v>
      </c>
      <c r="E10" s="8">
        <v>0</v>
      </c>
      <c r="F10" s="8" t="s">
        <v>117</v>
      </c>
      <c r="G10" s="20">
        <v>5</v>
      </c>
      <c r="H10" s="21">
        <f>IF(G10=1,50,IF(G10=2,47,IF(G10=3,44,IF(G10=4,42,IF(G10=5,40,IF(G10=6,38,IF(G10=7,37,IF(G10=8,36,IF(G10=9,35,IF(G10=10,34,IF(G10=11,33,IF(G10=12,32,IF(G10=13,31,IF(G10=14,30,IF(G10=15,29,IF(G10=16,28,IF(G10=17,27,IF(G10=18,26,IF(G10=19,25,IF(G10=20,24,IF(G10=21,23,IF(G10=22,22,IF(G10=23,21,IF(G10=24,20,IF(G10=25,19,IF(G10=26,18,IF(G10=27,17,IF(G10=28,16,IF(G10=29,15,IF(G10=30,14,IF(G10=31,13,IF(G10=32,12,IF(G10=33,11,IF(G10=34,10,IF(G10=35,9,IF(G10=36,8,IF(G10=37,7,IF(G10=38,6,IF(G10=39,5,IF(G10=40,4,IF(G10=41,3,IF(G10=42,2,IF(G10=43,1,IF(G10=0,0,IF(G10&gt;43,1,IF(G10=0,))))))))))))))))))))))))))))))))))))))))))))))</f>
        <v>40</v>
      </c>
    </row>
    <row r="11" spans="1:8" ht="22" customHeight="1" thickBot="1">
      <c r="A11" s="5">
        <v>6</v>
      </c>
      <c r="B11" s="6" t="s">
        <v>118</v>
      </c>
      <c r="C11" s="37">
        <v>15</v>
      </c>
      <c r="D11" s="12" t="s">
        <v>12</v>
      </c>
      <c r="E11" s="8">
        <v>0</v>
      </c>
      <c r="F11" s="8" t="s">
        <v>119</v>
      </c>
      <c r="G11" s="20">
        <v>6</v>
      </c>
      <c r="H11" s="21">
        <f>IF(G11=1,50,IF(G11=2,47,IF(G11=3,44,IF(G11=4,42,IF(G11=5,40,IF(G11=6,38,IF(G11=7,37,IF(G11=8,36,IF(G11=9,35,IF(G11=10,34,IF(G11=11,33,IF(G11=12,32,IF(G11=13,31,IF(G11=14,30,IF(G11=15,29,IF(G11=16,28,IF(G11=17,27,IF(G11=18,26,IF(G11=19,25,IF(G11=20,24,IF(G11=21,23,IF(G11=22,22,IF(G11=23,21,IF(G11=24,20,IF(G11=25,19,IF(G11=26,18,IF(G11=27,17,IF(G11=28,16,IF(G11=29,15,IF(G11=30,14,IF(G11=31,13,IF(G11=32,12,IF(G11=33,11,IF(G11=34,10,IF(G11=35,9,IF(G11=36,8,IF(G11=37,7,IF(G11=38,6,IF(G11=39,5,IF(G11=40,4,IF(G11=41,3,IF(G11=42,2,IF(G11=43,1,IF(G11=0,0,IF(G11&gt;43,1,IF(G11=0,))))))))))))))))))))))))))))))))))))))))))))))</f>
        <v>38</v>
      </c>
    </row>
    <row r="12" spans="1:8" ht="22" customHeight="1" thickBot="1">
      <c r="A12" s="5">
        <v>7</v>
      </c>
      <c r="B12" s="6" t="s">
        <v>132</v>
      </c>
      <c r="C12" s="37">
        <v>10</v>
      </c>
      <c r="D12" s="12" t="s">
        <v>19</v>
      </c>
      <c r="E12" s="8">
        <v>0</v>
      </c>
      <c r="F12" s="8" t="s">
        <v>133</v>
      </c>
      <c r="G12" s="20">
        <v>7</v>
      </c>
      <c r="H12" s="21">
        <f>IF(G12=1,50,IF(G12=2,47,IF(G12=3,44,IF(G12=4,42,IF(G12=5,40,IF(G12=6,38,IF(G12=7,37,IF(G12=8,36,IF(G12=9,35,IF(G12=10,34,IF(G12=11,33,IF(G12=12,32,IF(G12=13,31,IF(G12=14,30,IF(G12=15,29,IF(G12=16,28,IF(G12=17,27,IF(G12=18,26,IF(G12=19,25,IF(G12=20,24,IF(G12=21,23,IF(G12=22,22,IF(G12=23,21,IF(G12=24,20,IF(G12=25,19,IF(G12=26,18,IF(G12=27,17,IF(G12=28,16,IF(G12=29,15,IF(G12=30,14,IF(G12=31,13,IF(G12=32,12,IF(G12=33,11,IF(G12=34,10,IF(G12=35,9,IF(G12=36,8,IF(G12=37,7,IF(G12=38,6,IF(G12=39,5,IF(G12=40,4,IF(G12=41,3,IF(G12=42,2,IF(G12=43,1,IF(G12=0,0,IF(G12&gt;43,1,IF(G12=0,))))))))))))))))))))))))))))))))))))))))))))))</f>
        <v>37</v>
      </c>
    </row>
    <row r="13" spans="1:8" ht="22" customHeight="1" thickBot="1">
      <c r="A13" s="5">
        <v>8</v>
      </c>
      <c r="B13" s="6" t="s">
        <v>126</v>
      </c>
      <c r="C13" s="37">
        <v>7</v>
      </c>
      <c r="D13" s="12" t="s">
        <v>16</v>
      </c>
      <c r="E13" s="8">
        <v>0</v>
      </c>
      <c r="F13" s="8" t="s">
        <v>127</v>
      </c>
      <c r="G13" s="20">
        <v>8</v>
      </c>
      <c r="H13" s="21">
        <f>IF(G13=1,50,IF(G13=2,47,IF(G13=3,44,IF(G13=4,42,IF(G13=5,40,IF(G13=6,38,IF(G13=7,37,IF(G13=8,36,IF(G13=9,35,IF(G13=10,34,IF(G13=11,33,IF(G13=12,32,IF(G13=13,31,IF(G13=14,30,IF(G13=15,29,IF(G13=16,28,IF(G13=17,27,IF(G13=18,26,IF(G13=19,25,IF(G13=20,24,IF(G13=21,23,IF(G13=22,22,IF(G13=23,21,IF(G13=24,20,IF(G13=25,19,IF(G13=26,18,IF(G13=27,17,IF(G13=28,16,IF(G13=29,15,IF(G13=30,14,IF(G13=31,13,IF(G13=32,12,IF(G13=33,11,IF(G13=34,10,IF(G13=35,9,IF(G13=36,8,IF(G13=37,7,IF(G13=38,6,IF(G13=39,5,IF(G13=40,4,IF(G13=41,3,IF(G13=42,2,IF(G13=43,1,IF(G13=0,0,IF(G13&gt;43,1,IF(G13=0,))))))))))))))))))))))))))))))))))))))))))))))</f>
        <v>36</v>
      </c>
    </row>
    <row r="14" spans="1:8" ht="22" customHeight="1" thickBot="1">
      <c r="A14" s="5">
        <v>9</v>
      </c>
      <c r="B14" s="6" t="s">
        <v>136</v>
      </c>
      <c r="C14" s="37">
        <v>6</v>
      </c>
      <c r="D14" s="12" t="s">
        <v>7</v>
      </c>
      <c r="E14" s="8">
        <v>0</v>
      </c>
      <c r="F14" s="8" t="s">
        <v>137</v>
      </c>
      <c r="G14" s="20">
        <v>9</v>
      </c>
      <c r="H14" s="21">
        <f>IF(G14=1,50,IF(G14=2,47,IF(G14=3,44,IF(G14=4,42,IF(G14=5,40,IF(G14=6,38,IF(G14=7,37,IF(G14=8,36,IF(G14=9,35,IF(G14=10,34,IF(G14=11,33,IF(G14=12,32,IF(G14=13,31,IF(G14=14,30,IF(G14=15,29,IF(G14=16,28,IF(G14=17,27,IF(G14=18,26,IF(G14=19,25,IF(G14=20,24,IF(G14=21,23,IF(G14=22,22,IF(G14=23,21,IF(G14=24,20,IF(G14=25,19,IF(G14=26,18,IF(G14=27,17,IF(G14=28,16,IF(G14=29,15,IF(G14=30,14,IF(G14=31,13,IF(G14=32,12,IF(G14=33,11,IF(G14=34,10,IF(G14=35,9,IF(G14=36,8,IF(G14=37,7,IF(G14=38,6,IF(G14=39,5,IF(G14=40,4,IF(G14=41,3,IF(G14=42,2,IF(G14=43,1,IF(G14=0,0,IF(G14&gt;43,1,IF(G14=0,))))))))))))))))))))))))))))))))))))))))))))))</f>
        <v>35</v>
      </c>
    </row>
    <row r="15" spans="1:8" ht="22" customHeight="1" thickBot="1">
      <c r="A15" s="5">
        <v>10</v>
      </c>
      <c r="B15" s="6" t="s">
        <v>130</v>
      </c>
      <c r="C15" s="37">
        <v>15</v>
      </c>
      <c r="D15" s="12" t="s">
        <v>18</v>
      </c>
      <c r="E15" s="8">
        <v>0</v>
      </c>
      <c r="F15" s="8" t="s">
        <v>131</v>
      </c>
      <c r="G15" s="20">
        <v>10</v>
      </c>
      <c r="H15" s="21">
        <f>IF(G15=1,50,IF(G15=2,47,IF(G15=3,44,IF(G15=4,42,IF(G15=5,40,IF(G15=6,38,IF(G15=7,37,IF(G15=8,36,IF(G15=9,35,IF(G15=10,34,IF(G15=11,33,IF(G15=12,32,IF(G15=13,31,IF(G15=14,30,IF(G15=15,29,IF(G15=16,28,IF(G15=17,27,IF(G15=18,26,IF(G15=19,25,IF(G15=20,24,IF(G15=21,23,IF(G15=22,22,IF(G15=23,21,IF(G15=24,20,IF(G15=25,19,IF(G15=26,18,IF(G15=27,17,IF(G15=28,16,IF(G15=29,15,IF(G15=30,14,IF(G15=31,13,IF(G15=32,12,IF(G15=33,11,IF(G15=34,10,IF(G15=35,9,IF(G15=36,8,IF(G15=37,7,IF(G15=38,6,IF(G15=39,5,IF(G15=40,4,IF(G15=41,3,IF(G15=42,2,IF(G15=43,1,IF(G15=0,0,IF(G15&gt;43,1,IF(G15=0,))))))))))))))))))))))))))))))))))))))))))))))</f>
        <v>34</v>
      </c>
    </row>
    <row r="16" spans="1:8" ht="22" customHeight="1" thickBot="1">
      <c r="A16" s="5">
        <v>11</v>
      </c>
      <c r="B16" s="6" t="s">
        <v>122</v>
      </c>
      <c r="C16" s="37">
        <v>11</v>
      </c>
      <c r="D16" s="22" t="s">
        <v>14</v>
      </c>
      <c r="E16" s="8">
        <v>0</v>
      </c>
      <c r="F16" s="8" t="s">
        <v>123</v>
      </c>
      <c r="G16" s="20">
        <v>11</v>
      </c>
      <c r="H16" s="21">
        <f>IF(G16=1,50,IF(G16=2,47,IF(G16=3,44,IF(G16=4,42,IF(G16=5,40,IF(G16=6,38,IF(G16=7,37,IF(G16=8,36,IF(G16=9,35,IF(G16=10,34,IF(G16=11,33,IF(G16=12,32,IF(G16=13,31,IF(G16=14,30,IF(G16=15,29,IF(G16=16,28,IF(G16=17,27,IF(G16=18,26,IF(G16=19,25,IF(G16=20,24,IF(G16=21,23,IF(G16=22,22,IF(G16=23,21,IF(G16=24,20,IF(G16=25,19,IF(G16=26,18,IF(G16=27,17,IF(G16=28,16,IF(G16=29,15,IF(G16=30,14,IF(G16=31,13,IF(G16=32,12,IF(G16=33,11,IF(G16=34,10,IF(G16=35,9,IF(G16=36,8,IF(G16=37,7,IF(G16=38,6,IF(G16=39,5,IF(G16=40,4,IF(G16=41,3,IF(G16=42,2,IF(G16=43,1,IF(G16=0,0,IF(G16&gt;43,1,IF(G16=0,))))))))))))))))))))))))))))))))))))))))))))))</f>
        <v>33</v>
      </c>
    </row>
    <row r="17" spans="1:8" ht="22" customHeight="1" thickBot="1">
      <c r="A17" s="5">
        <v>12</v>
      </c>
      <c r="B17" s="38" t="s">
        <v>120</v>
      </c>
      <c r="C17" s="37">
        <v>9</v>
      </c>
      <c r="D17" s="22" t="s">
        <v>13</v>
      </c>
      <c r="E17" s="8">
        <v>0</v>
      </c>
      <c r="F17" s="39" t="s">
        <v>121</v>
      </c>
      <c r="G17" s="20">
        <v>12</v>
      </c>
      <c r="H17" s="21">
        <f>IF(G17=1,50,IF(G17=2,47,IF(G17=3,44,IF(G17=4,42,IF(G17=5,40,IF(G17=6,38,IF(G17=7,37,IF(G17=8,36,IF(G17=9,35,IF(G17=10,34,IF(G17=11,33,IF(G17=12,32,IF(G17=13,31,IF(G17=14,30,IF(G17=15,29,IF(G17=16,28,IF(G17=17,27,IF(G17=18,26,IF(G17=19,25,IF(G17=20,24,IF(G17=21,23,IF(G17=22,22,IF(G17=23,21,IF(G17=24,20,IF(G17=25,19,IF(G17=26,18,IF(G17=27,17,IF(G17=28,16,IF(G17=29,15,IF(G17=30,14,IF(G17=31,13,IF(G17=32,12,IF(G17=33,11,IF(G17=34,10,IF(G17=35,9,IF(G17=36,8,IF(G17=37,7,IF(G17=38,6,IF(G17=39,5,IF(G17=40,4,IF(G17=41,3,IF(G17=42,2,IF(G17=43,1,IF(G17=0,0,IF(G17&gt;43,1,IF(G17=0,))))))))))))))))))))))))))))))))))))))))))))))</f>
        <v>32</v>
      </c>
    </row>
    <row r="18" spans="1:8" ht="22" customHeight="1" thickBot="1">
      <c r="A18" s="5">
        <v>13</v>
      </c>
      <c r="B18" s="6" t="s">
        <v>142</v>
      </c>
      <c r="C18" s="37">
        <v>5</v>
      </c>
      <c r="D18" s="12" t="s">
        <v>20</v>
      </c>
      <c r="E18" s="8">
        <v>0</v>
      </c>
      <c r="F18" s="8" t="s">
        <v>143</v>
      </c>
      <c r="G18" s="20">
        <v>13</v>
      </c>
      <c r="H18" s="21">
        <f>IF(G18=1,50,IF(G18=2,47,IF(G18=3,44,IF(G18=4,42,IF(G18=5,40,IF(G18=6,38,IF(G18=7,37,IF(G18=8,36,IF(G18=9,35,IF(G18=10,34,IF(G18=11,33,IF(G18=12,32,IF(G18=13,31,IF(G18=14,30,IF(G18=15,29,IF(G18=16,28,IF(G18=17,27,IF(G18=18,26,IF(G18=19,25,IF(G18=20,24,IF(G18=21,23,IF(G18=22,22,IF(G18=23,21,IF(G18=24,20,IF(G18=25,19,IF(G18=26,18,IF(G18=27,17,IF(G18=28,16,IF(G18=29,15,IF(G18=30,14,IF(G18=31,13,IF(G18=32,12,IF(G18=33,11,IF(G18=34,10,IF(G18=35,9,IF(G18=36,8,IF(G18=37,7,IF(G18=38,6,IF(G18=39,5,IF(G18=40,4,IF(G18=41,3,IF(G18=42,2,IF(G18=43,1,IF(G18=0,0,IF(G18&gt;43,1,IF(G18=0,))))))))))))))))))))))))))))))))))))))))))))))</f>
        <v>31</v>
      </c>
    </row>
    <row r="19" spans="1:8" ht="22" customHeight="1" thickBot="1">
      <c r="A19" s="5">
        <v>14</v>
      </c>
      <c r="B19" s="6" t="s">
        <v>134</v>
      </c>
      <c r="C19" s="37">
        <v>9</v>
      </c>
      <c r="D19" s="12" t="s">
        <v>21</v>
      </c>
      <c r="E19" s="8">
        <v>0</v>
      </c>
      <c r="F19" s="8" t="s">
        <v>135</v>
      </c>
      <c r="G19" s="20">
        <v>14</v>
      </c>
      <c r="H19" s="21">
        <f>IF(G19=1,50,IF(G19=2,47,IF(G19=3,44,IF(G19=4,42,IF(G19=5,40,IF(G19=6,38,IF(G19=7,37,IF(G19=8,36,IF(G19=9,35,IF(G19=10,34,IF(G19=11,33,IF(G19=12,32,IF(G19=13,31,IF(G19=14,30,IF(G19=15,29,IF(G19=16,28,IF(G19=17,27,IF(G19=18,26,IF(G19=19,25,IF(G19=20,24,IF(G19=21,23,IF(G19=22,22,IF(G19=23,21,IF(G19=24,20,IF(G19=25,19,IF(G19=26,18,IF(G19=27,17,IF(G19=28,16,IF(G19=29,15,IF(G19=30,14,IF(G19=31,13,IF(G19=32,12,IF(G19=33,11,IF(G19=34,10,IF(G19=35,9,IF(G19=36,8,IF(G19=37,7,IF(G19=38,6,IF(G19=39,5,IF(G19=40,4,IF(G19=41,3,IF(G19=42,2,IF(G19=43,1,IF(G19=0,0,IF(G19&gt;43,1,IF(G19=0,))))))))))))))))))))))))))))))))))))))))))))))</f>
        <v>30</v>
      </c>
    </row>
    <row r="20" spans="1:8" ht="22.5" customHeight="1" thickBot="1">
      <c r="A20" s="5">
        <v>15</v>
      </c>
      <c r="B20" s="6" t="s">
        <v>114</v>
      </c>
      <c r="C20" s="37">
        <v>6</v>
      </c>
      <c r="D20" s="12" t="s">
        <v>11</v>
      </c>
      <c r="E20" s="8">
        <v>0</v>
      </c>
      <c r="F20" s="8" t="s">
        <v>115</v>
      </c>
      <c r="G20" s="20">
        <v>15</v>
      </c>
      <c r="H20" s="21">
        <f>IF(G20=1,50,IF(G20=2,47,IF(G20=3,44,IF(G20=4,42,IF(G20=5,40,IF(G20=6,38,IF(G20=7,37,IF(G20=8,36,IF(G20=9,35,IF(G20=10,34,IF(G20=11,33,IF(G20=12,32,IF(G20=13,31,IF(G20=14,30,IF(G20=15,29,IF(G20=16,28,IF(G20=17,27,IF(G20=18,26,IF(G20=19,25,IF(G20=20,24,IF(G20=21,23,IF(G20=22,22,IF(G20=23,21,IF(G20=24,20,IF(G20=25,19,IF(G20=26,18,IF(G20=27,17,IF(G20=28,16,IF(G20=29,15,IF(G20=30,14,IF(G20=31,13,IF(G20=32,12,IF(G20=33,11,IF(G20=34,10,IF(G20=35,9,IF(G20=36,8,IF(G20=37,7,IF(G20=38,6,IF(G20=39,5,IF(G20=40,4,IF(G20=41,3,IF(G20=42,2,IF(G20=43,1,IF(G20=0,0,IF(G20&gt;43,1,IF(G20=0,))))))))))))))))))))))))))))))))))))))))))))))</f>
        <v>29</v>
      </c>
    </row>
    <row r="21" spans="1:8" ht="22" customHeight="1">
      <c r="A21" s="5">
        <v>16</v>
      </c>
      <c r="B21" s="6" t="s">
        <v>124</v>
      </c>
      <c r="C21" s="37">
        <v>10</v>
      </c>
      <c r="D21" s="12" t="s">
        <v>15</v>
      </c>
      <c r="E21" s="8">
        <v>0</v>
      </c>
      <c r="F21" s="8" t="s">
        <v>125</v>
      </c>
      <c r="G21" s="20">
        <v>16</v>
      </c>
      <c r="H21" s="21">
        <f>IF(G21=1,50,IF(G21=2,47,IF(G21=3,44,IF(G21=4,42,IF(G21=5,40,IF(G21=6,38,IF(G21=7,37,IF(G21=8,36,IF(G21=9,35,IF(G21=10,34,IF(G21=11,33,IF(G21=12,32,IF(G21=13,31,IF(G21=14,30,IF(G21=15,29,IF(G21=16,28,IF(G21=17,27,IF(G21=18,26,IF(G21=19,25,IF(G21=20,24,IF(G21=21,23,IF(G21=22,22,IF(G21=23,21,IF(G21=24,20,IF(G21=25,19,IF(G21=26,18,IF(G21=27,17,IF(G21=28,16,IF(G21=29,15,IF(G21=30,14,IF(G21=31,13,IF(G21=32,12,IF(G21=33,11,IF(G21=34,10,IF(G21=35,9,IF(G21=36,8,IF(G21=37,7,IF(G21=38,6,IF(G21=39,5,IF(G21=40,4,IF(G21=41,3,IF(G21=42,2,IF(G21=43,1,IF(G21=0,0,IF(G21&gt;43,1,IF(G21=0,))))))))))))))))))))))))))))))))))))))))))))))</f>
        <v>28</v>
      </c>
    </row>
    <row r="22" spans="1:8" ht="0.65" customHeight="1"/>
    <row r="23" spans="1:8" ht="22" customHeight="1">
      <c r="B23" s="19" t="s">
        <v>39</v>
      </c>
      <c r="C23" s="19"/>
      <c r="D23" s="19"/>
      <c r="E23" s="3"/>
    </row>
    <row r="24" spans="1:8" ht="22" customHeight="1">
      <c r="B24" s="19" t="s">
        <v>40</v>
      </c>
      <c r="C24" s="19"/>
      <c r="D24" s="19"/>
    </row>
    <row r="25" spans="1:8" ht="22" customHeight="1"/>
    <row r="26" spans="1:8" ht="22" customHeight="1"/>
    <row r="27" spans="1:8" ht="22" customHeight="1"/>
    <row r="30" spans="1:8" ht="15" customHeight="1"/>
  </sheetData>
  <sortState ref="B6:H21">
    <sortCondition ref="G6:G21"/>
  </sortState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view="pageBreakPreview" zoomScale="80" zoomScaleSheetLayoutView="80" workbookViewId="0">
      <selection activeCell="N13" sqref="N13"/>
    </sheetView>
  </sheetViews>
  <sheetFormatPr defaultColWidth="9.08984375" defaultRowHeight="14.5"/>
  <cols>
    <col min="1" max="1" width="5" style="1" customWidth="1"/>
    <col min="2" max="2" width="28" style="1" customWidth="1"/>
    <col min="3" max="3" width="10" style="1" customWidth="1"/>
    <col min="4" max="4" width="43" style="1" customWidth="1"/>
    <col min="5" max="5" width="8.6328125" style="1" customWidth="1"/>
    <col min="6" max="6" width="14.26953125" style="1" customWidth="1"/>
    <col min="7" max="7" width="8.1796875" style="1" customWidth="1"/>
    <col min="8" max="8" width="8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42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26" t="s">
        <v>26</v>
      </c>
      <c r="G3" s="26"/>
    </row>
    <row r="5" spans="1:8" ht="61" customHeight="1" thickBot="1">
      <c r="A5" s="16" t="s">
        <v>1</v>
      </c>
      <c r="B5" s="16" t="s">
        <v>5</v>
      </c>
      <c r="C5" s="16" t="s">
        <v>27</v>
      </c>
      <c r="D5" s="16" t="s">
        <v>0</v>
      </c>
      <c r="E5" s="16" t="s">
        <v>2</v>
      </c>
      <c r="F5" s="16" t="s">
        <v>3</v>
      </c>
      <c r="G5" s="16" t="s">
        <v>4</v>
      </c>
      <c r="H5" s="16" t="s">
        <v>9</v>
      </c>
    </row>
    <row r="6" spans="1:8" ht="22" customHeight="1" thickBot="1">
      <c r="A6" s="5">
        <v>1</v>
      </c>
      <c r="B6" s="6" t="s">
        <v>150</v>
      </c>
      <c r="C6" s="37">
        <v>5</v>
      </c>
      <c r="D6" s="12" t="s">
        <v>46</v>
      </c>
      <c r="E6" s="8">
        <v>0</v>
      </c>
      <c r="F6" s="8" t="s">
        <v>151</v>
      </c>
      <c r="G6" s="20">
        <v>1</v>
      </c>
      <c r="H6" s="2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5">
        <v>2</v>
      </c>
      <c r="B7" s="6" t="s">
        <v>144</v>
      </c>
      <c r="C7" s="37">
        <v>15</v>
      </c>
      <c r="D7" s="23" t="s">
        <v>43</v>
      </c>
      <c r="E7" s="8">
        <v>0</v>
      </c>
      <c r="F7" s="8" t="s">
        <v>145</v>
      </c>
      <c r="G7" s="20">
        <v>2</v>
      </c>
      <c r="H7" s="2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47</v>
      </c>
    </row>
    <row r="8" spans="1:8" ht="22" customHeight="1" thickBot="1">
      <c r="A8" s="5">
        <v>3</v>
      </c>
      <c r="B8" s="6" t="s">
        <v>146</v>
      </c>
      <c r="C8" s="37">
        <v>2</v>
      </c>
      <c r="D8" s="12" t="s">
        <v>44</v>
      </c>
      <c r="E8" s="8">
        <v>0</v>
      </c>
      <c r="F8" s="8" t="s">
        <v>147</v>
      </c>
      <c r="G8" s="20">
        <v>3</v>
      </c>
      <c r="H8" s="2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8" ht="22" customHeight="1">
      <c r="A9" s="5">
        <v>4</v>
      </c>
      <c r="B9" s="6" t="s">
        <v>148</v>
      </c>
      <c r="C9" s="37">
        <v>6</v>
      </c>
      <c r="D9" s="12" t="s">
        <v>45</v>
      </c>
      <c r="E9" s="8">
        <v>0</v>
      </c>
      <c r="F9" s="8" t="s">
        <v>149</v>
      </c>
      <c r="G9" s="20">
        <v>4</v>
      </c>
      <c r="H9" s="2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42</v>
      </c>
    </row>
    <row r="10" spans="1:8" ht="22" customHeight="1"/>
    <row r="11" spans="1:8" ht="22" customHeight="1">
      <c r="B11" s="19" t="s">
        <v>39</v>
      </c>
      <c r="C11" s="19"/>
      <c r="D11" s="19"/>
      <c r="E11" s="3"/>
    </row>
    <row r="12" spans="1:8" ht="22" customHeight="1">
      <c r="B12" s="19" t="s">
        <v>40</v>
      </c>
      <c r="C12" s="19"/>
      <c r="D12" s="19"/>
    </row>
    <row r="13" spans="1:8" ht="22" customHeight="1"/>
    <row r="14" spans="1:8" ht="22" customHeight="1"/>
    <row r="15" spans="1:8" ht="22" customHeight="1"/>
    <row r="16" spans="1:8" ht="22" customHeight="1"/>
    <row r="17" ht="22" customHeight="1"/>
    <row r="18" ht="0.65" customHeight="1"/>
    <row r="19" ht="22" customHeight="1"/>
    <row r="20" ht="22" customHeight="1"/>
    <row r="21" ht="22" customHeight="1"/>
    <row r="22" ht="22" customHeight="1"/>
    <row r="23" ht="22" customHeight="1"/>
    <row r="26" ht="15" customHeight="1"/>
  </sheetData>
  <sortState ref="B6:H9">
    <sortCondition ref="G6:G9"/>
  </sortState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8"/>
  <sheetViews>
    <sheetView view="pageBreakPreview" zoomScale="80" zoomScaleSheetLayoutView="80" workbookViewId="0">
      <selection activeCell="J8" sqref="J8"/>
    </sheetView>
  </sheetViews>
  <sheetFormatPr defaultColWidth="9.08984375" defaultRowHeight="14.5"/>
  <cols>
    <col min="1" max="1" width="5" style="1" customWidth="1"/>
    <col min="2" max="2" width="24.7265625" style="1" customWidth="1"/>
    <col min="3" max="3" width="10" style="1" customWidth="1"/>
    <col min="4" max="4" width="42.7265625" style="1" customWidth="1"/>
    <col min="5" max="5" width="8.6328125" style="1" customWidth="1"/>
    <col min="6" max="6" width="14.6328125" style="1" customWidth="1"/>
    <col min="7" max="7" width="8.7265625" style="1" customWidth="1"/>
    <col min="8" max="8" width="8" style="1" customWidth="1"/>
    <col min="9" max="16384" width="9.08984375" style="1"/>
  </cols>
  <sheetData>
    <row r="1" spans="1:8" ht="21">
      <c r="B1" s="24" t="s">
        <v>24</v>
      </c>
      <c r="C1" s="24"/>
      <c r="D1" s="24"/>
      <c r="E1" s="24"/>
      <c r="F1" s="24"/>
      <c r="G1" s="24"/>
    </row>
    <row r="2" spans="1:8" ht="21">
      <c r="B2" s="25" t="s">
        <v>42</v>
      </c>
      <c r="C2" s="25"/>
      <c r="D2" s="25"/>
      <c r="E2" s="25"/>
      <c r="F2" s="25"/>
      <c r="G2" s="25"/>
    </row>
    <row r="3" spans="1:8" ht="16.5" customHeight="1">
      <c r="B3" s="13" t="s">
        <v>47</v>
      </c>
      <c r="C3" s="4"/>
      <c r="D3" s="2"/>
      <c r="E3" s="2"/>
      <c r="F3" s="36" t="s">
        <v>37</v>
      </c>
      <c r="G3" s="36"/>
    </row>
    <row r="5" spans="1:8" ht="61" customHeight="1" thickBot="1">
      <c r="A5" s="16" t="s">
        <v>1</v>
      </c>
      <c r="B5" s="16" t="s">
        <v>5</v>
      </c>
      <c r="C5" s="16" t="s">
        <v>27</v>
      </c>
      <c r="D5" s="16" t="s">
        <v>0</v>
      </c>
      <c r="E5" s="16" t="s">
        <v>2</v>
      </c>
      <c r="F5" s="16" t="s">
        <v>3</v>
      </c>
      <c r="G5" s="16" t="s">
        <v>4</v>
      </c>
      <c r="H5" s="16" t="s">
        <v>9</v>
      </c>
    </row>
    <row r="6" spans="1:8" ht="22" customHeight="1" thickBot="1">
      <c r="A6" s="5">
        <v>1</v>
      </c>
      <c r="B6" s="6" t="s">
        <v>154</v>
      </c>
      <c r="C6" s="37">
        <v>12</v>
      </c>
      <c r="D6" s="12" t="s">
        <v>44</v>
      </c>
      <c r="E6" s="8">
        <v>0</v>
      </c>
      <c r="F6" s="8" t="s">
        <v>155</v>
      </c>
      <c r="G6" s="20">
        <v>1</v>
      </c>
      <c r="H6" s="21">
        <f>IF(G6=1,50,IF(G6=2,47,IF(G6=3,44,IF(G6=4,42,IF(G6=5,40,IF(G6=6,38,IF(G6=7,37,IF(G6=8,36,IF(G6=9,35,IF(G6=10,34,IF(G6=11,33,IF(G6=12,32,IF(G6=13,31,IF(G6=14,30,IF(G6=15,29,IF(G6=16,28,IF(G6=17,27,IF(G6=18,26,IF(G6=19,25,IF(G6=20,24,IF(G6=21,23,IF(G6=22,22,IF(G6=23,21,IF(G6=24,20,IF(G6=25,19,IF(G6=26,18,IF(G6=27,17,IF(G6=28,16,IF(G6=29,15,IF(G6=30,14,IF(G6=31,13,IF(G6=32,12,IF(G6=33,11,IF(G6=34,10,IF(G6=35,9,IF(G6=36,8,IF(G6=37,7,IF(G6=38,6,IF(G6=39,5,IF(G6=40,4,IF(G6=41,3,IF(G6=42,2,IF(G6=43,1,IF(G6=0,0,IF(G6&gt;43,1,IF(G6=0,))))))))))))))))))))))))))))))))))))))))))))))</f>
        <v>50</v>
      </c>
    </row>
    <row r="7" spans="1:8" ht="22" customHeight="1" thickBot="1">
      <c r="A7" s="5">
        <v>2</v>
      </c>
      <c r="B7" s="6" t="s">
        <v>156</v>
      </c>
      <c r="C7" s="37">
        <v>6</v>
      </c>
      <c r="D7" s="12" t="s">
        <v>45</v>
      </c>
      <c r="E7" s="8">
        <v>0</v>
      </c>
      <c r="F7" s="8" t="s">
        <v>157</v>
      </c>
      <c r="G7" s="20">
        <v>2</v>
      </c>
      <c r="H7" s="21">
        <f>IF(G7=1,50,IF(G7=2,47,IF(G7=3,44,IF(G7=4,42,IF(G7=5,40,IF(G7=6,38,IF(G7=7,37,IF(G7=8,36,IF(G7=9,35,IF(G7=10,34,IF(G7=11,33,IF(G7=12,32,IF(G7=13,31,IF(G7=14,30,IF(G7=15,29,IF(G7=16,28,IF(G7=17,27,IF(G7=18,26,IF(G7=19,25,IF(G7=20,24,IF(G7=21,23,IF(G7=22,22,IF(G7=23,21,IF(G7=24,20,IF(G7=25,19,IF(G7=26,18,IF(G7=27,17,IF(G7=28,16,IF(G7=29,15,IF(G7=30,14,IF(G7=31,13,IF(G7=32,12,IF(G7=33,11,IF(G7=34,10,IF(G7=35,9,IF(G7=36,8,IF(G7=37,7,IF(G7=38,6,IF(G7=39,5,IF(G7=40,4,IF(G7=41,3,IF(G7=42,2,IF(G7=43,1,IF(G7=0,0,IF(G7&gt;43,1,IF(G7=0,))))))))))))))))))))))))))))))))))))))))))))))</f>
        <v>47</v>
      </c>
    </row>
    <row r="8" spans="1:8" ht="22" customHeight="1" thickBot="1">
      <c r="A8" s="5">
        <v>3</v>
      </c>
      <c r="B8" s="6" t="s">
        <v>152</v>
      </c>
      <c r="C8" s="37">
        <v>13</v>
      </c>
      <c r="D8" s="23" t="s">
        <v>43</v>
      </c>
      <c r="E8" s="8">
        <v>0</v>
      </c>
      <c r="F8" s="8" t="s">
        <v>153</v>
      </c>
      <c r="G8" s="20">
        <v>3</v>
      </c>
      <c r="H8" s="21">
        <f>IF(G8=1,50,IF(G8=2,47,IF(G8=3,44,IF(G8=4,42,IF(G8=5,40,IF(G8=6,38,IF(G8=7,37,IF(G8=8,36,IF(G8=9,35,IF(G8=10,34,IF(G8=11,33,IF(G8=12,32,IF(G8=13,31,IF(G8=14,30,IF(G8=15,29,IF(G8=16,28,IF(G8=17,27,IF(G8=18,26,IF(G8=19,25,IF(G8=20,24,IF(G8=21,23,IF(G8=22,22,IF(G8=23,21,IF(G8=24,20,IF(G8=25,19,IF(G8=26,18,IF(G8=27,17,IF(G8=28,16,IF(G8=29,15,IF(G8=30,14,IF(G8=31,13,IF(G8=32,12,IF(G8=33,11,IF(G8=34,10,IF(G8=35,9,IF(G8=36,8,IF(G8=37,7,IF(G8=38,6,IF(G8=39,5,IF(G8=40,4,IF(G8=41,3,IF(G8=42,2,IF(G8=43,1,IF(G8=0,0,IF(G8&gt;43,1,IF(G8=0,))))))))))))))))))))))))))))))))))))))))))))))</f>
        <v>44</v>
      </c>
    </row>
    <row r="9" spans="1:8" ht="22" customHeight="1">
      <c r="A9" s="5">
        <v>4</v>
      </c>
      <c r="B9" s="6" t="s">
        <v>158</v>
      </c>
      <c r="C9" s="37">
        <v>4</v>
      </c>
      <c r="D9" s="12" t="s">
        <v>46</v>
      </c>
      <c r="E9" s="8">
        <v>0</v>
      </c>
      <c r="F9" s="8" t="s">
        <v>159</v>
      </c>
      <c r="G9" s="20">
        <v>4</v>
      </c>
      <c r="H9" s="21">
        <f>IF(G9=1,50,IF(G9=2,47,IF(G9=3,44,IF(G9=4,42,IF(G9=5,40,IF(G9=6,38,IF(G9=7,37,IF(G9=8,36,IF(G9=9,35,IF(G9=10,34,IF(G9=11,33,IF(G9=12,32,IF(G9=13,31,IF(G9=14,30,IF(G9=15,29,IF(G9=16,28,IF(G9=17,27,IF(G9=18,26,IF(G9=19,25,IF(G9=20,24,IF(G9=21,23,IF(G9=22,22,IF(G9=23,21,IF(G9=24,20,IF(G9=25,19,IF(G9=26,18,IF(G9=27,17,IF(G9=28,16,IF(G9=29,15,IF(G9=30,14,IF(G9=31,13,IF(G9=32,12,IF(G9=33,11,IF(G9=34,10,IF(G9=35,9,IF(G9=36,8,IF(G9=37,7,IF(G9=38,6,IF(G9=39,5,IF(G9=40,4,IF(G9=41,3,IF(G9=42,2,IF(G9=43,1,IF(G9=0,0,IF(G9&gt;43,1,IF(G9=0,))))))))))))))))))))))))))))))))))))))))))))))</f>
        <v>42</v>
      </c>
    </row>
    <row r="10" spans="1:8" ht="0.65" customHeight="1"/>
    <row r="11" spans="1:8" ht="22" customHeight="1">
      <c r="B11" s="19" t="s">
        <v>39</v>
      </c>
      <c r="C11" s="19"/>
      <c r="D11" s="19"/>
      <c r="E11" s="3"/>
    </row>
    <row r="12" spans="1:8" ht="22" customHeight="1">
      <c r="B12" s="19" t="s">
        <v>40</v>
      </c>
      <c r="C12" s="19"/>
      <c r="D12" s="19"/>
    </row>
    <row r="13" spans="1:8" ht="22" customHeight="1"/>
    <row r="14" spans="1:8" ht="22" customHeight="1"/>
    <row r="15" spans="1:8" ht="22" customHeight="1"/>
    <row r="18" ht="15" customHeight="1"/>
  </sheetData>
  <sortState ref="B6:H9">
    <sortCondition ref="G6:G9"/>
  </sortState>
  <mergeCells count="3">
    <mergeCell ref="B1:G1"/>
    <mergeCell ref="B2:G2"/>
    <mergeCell ref="F3:G3"/>
  </mergeCells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БОШ-ЮНОШИ - Личники</vt:lpstr>
      <vt:lpstr>БОШ-Итог (Юноши)</vt:lpstr>
      <vt:lpstr>БОШ-Девушки - Личники</vt:lpstr>
      <vt:lpstr>БОШ-Итог (Дев.)</vt:lpstr>
      <vt:lpstr>ЮНОШИ - (СОШ)</vt:lpstr>
      <vt:lpstr>ДЕВ - (СОШ)</vt:lpstr>
      <vt:lpstr>ЮНОШИ - (ООШ)</vt:lpstr>
      <vt:lpstr>Дев. - (ООШ)</vt:lpstr>
      <vt:lpstr>'БОШ-Итог (Дев.)'!Область_печати</vt:lpstr>
      <vt:lpstr>'БОШ-Итог (Юноши)'!Область_печати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2025-09-16T13:52:59Z</cp:lastPrinted>
  <dcterms:created xsi:type="dcterms:W3CDTF">2011-09-28T18:25:09Z</dcterms:created>
  <dcterms:modified xsi:type="dcterms:W3CDTF">2025-09-16T13:56:28Z</dcterms:modified>
</cp:coreProperties>
</file>